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3129 II-132 Horní Ves, most ev.č. 132-006\4_PDPS\G_Soupis prací\Soupis prací\"/>
    </mc:Choice>
  </mc:AlternateContent>
  <bookViews>
    <workbookView xWindow="0" yWindow="0" windowWidth="0" windowHeight="0"/>
  </bookViews>
  <sheets>
    <sheet name="Rekapitulace" sheetId="5" r:id="rId1"/>
    <sheet name="000" sheetId="2" r:id="rId2"/>
    <sheet name="SO 182" sheetId="3" r:id="rId3"/>
    <sheet name="SO 201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96"/>
  <c r="O123"/>
  <c r="I123"/>
  <c r="O119"/>
  <c r="I119"/>
  <c r="O115"/>
  <c r="I115"/>
  <c r="O111"/>
  <c r="I111"/>
  <c r="O107"/>
  <c r="I107"/>
  <c r="O104"/>
  <c r="I104"/>
  <c r="O100"/>
  <c r="I100"/>
  <c r="O97"/>
  <c r="I97"/>
  <c r="I91"/>
  <c r="O92"/>
  <c r="I92"/>
  <c r="I66"/>
  <c r="O87"/>
  <c r="I87"/>
  <c r="O83"/>
  <c r="I83"/>
  <c r="O79"/>
  <c r="I79"/>
  <c r="O75"/>
  <c r="I75"/>
  <c r="O71"/>
  <c r="I71"/>
  <c r="O67"/>
  <c r="I67"/>
  <c r="I29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8"/>
  <c r="O12"/>
  <c r="I12"/>
  <c r="O9"/>
  <c r="I9"/>
  <c i="2" r="I3"/>
  <c r="I8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<sst xmlns="http://schemas.openxmlformats.org/spreadsheetml/2006/main">
  <si>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</si>
  <si>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</si>
  <si>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</si>
  <si>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23129 - II/132 Horní Ves, most ev.č. 132-006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</si>
  <si>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</si>
  <si>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</si>
  <si>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</si>
  <si>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</si>
  <si>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</si>
  <si>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</si>
  <si>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</si>
  <si>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</si>
  <si>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Všeobecné konstrukce a práce</t>
  </si>
  <si>
    <t>SO 182</t>
  </si>
  <si>
    <t>Dopravně inženýrská opatření</t>
  </si>
  <si>
    <t>SO 201</t>
  </si>
  <si>
    <t>SO 201 Most ev. č. 132-006 (propustek)</t>
  </si>
  <si>
    <t>Soupis prací objektu</t>
  </si>
  <si>
    <t>S</t>
  </si>
  <si>
    <t>Stavba:</t>
  </si>
  <si>
    <t>23129</t>
  </si>
  <si>
    <t>II/132 Horní Ves, most ev.č. 132-006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</si>
  <si>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</si>
  <si>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</si>
  <si>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</si>
  <si>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</si>
  <si>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</si>
  <si>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</si>
  <si>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</si>
  <si>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</si>
  <si>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</si>
  <si>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</si>
  <si>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</si>
  <si>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</si>
  <si>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</si>
  <si>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</si>
  <si>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</si>
  <si>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P</t>
  </si>
  <si>
    <t>02610</t>
  </si>
  <si>
    <t/>
  </si>
  <si>
    <t>ZKOUŠENÍ KONSTRUKCÍ A PRACÍ ZKUŠEBNOU ZHOTOVITELE</t>
  </si>
  <si>
    <t>KPL</t>
  </si>
  <si>
    <t>PP</t>
  </si>
  <si>
    <t>včetně zkoušek modulu přetvárnosti na základové spáře, vše dle platných ČSN, ČSN EN, TP, TKP – normy, podmínky v souladu s odkazy v PD, SOD, OP. ČERPÁNO SE SOUHLASEM OBJEDNATELE.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</si>
  <si>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</si>
  <si>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</si>
  <si>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</si>
  <si>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</si>
  <si>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technologická opatření při práci v bezprostřední blízkosti nadzemního vedení vysokého napětí</t>
  </si>
  <si>
    <t>Položka zahrnuje:
- veškeré náklady spojené s ochranou inženýrských sítí
Položka nezahrnuje:
- x</t>
  </si>
  <si>
    <t>02811</t>
  </si>
  <si>
    <t>PRŮZKUMNÉ PRÁCE GEOTECHNICKÉ NA POVRCHU</t>
  </si>
  <si>
    <t>Přebírka základové spáry geotechnikem, posouzení vhodnosti výkopových a vyzískaných materiálů do násypů (viz pol. 12273, 13273 a 13673 v SO 201). ČERPÁNO SE SOUHLASEM OBJEDNATELE.</t>
  </si>
  <si>
    <t>Položka zahrnuje:
- veškeré náklady spojené s objednatelem požadovanými pracemi
Položka nezahrnuje:
- x</t>
  </si>
  <si>
    <t>02910</t>
  </si>
  <si>
    <t>a</t>
  </si>
  <si>
    <t>OSTATNÍ POŽADAVKY - ZEMĚMĚŘIČSKÁ MĚŘENÍ</t>
  </si>
  <si>
    <t>Vytyčení stavby, včetně vytyčení trvalého a dočasného záboru.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</si>
  <si>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</si>
  <si>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</si>
  <si>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>Zaměření skutečného stavu po provedení stavby na podkladu katastrální mapy v rozsahu dle požadavků ČSN, EN, TP, TKP a KZP včetně vyhotovení vytyčovacího protokolu stavby, zaměření a VV demolovaných částí stavby. Včetně CD se soubory v otevřené formě.</t>
  </si>
  <si>
    <t>02944</t>
  </si>
  <si>
    <t>OSTAT POŽADAVKY - DOKUMENTACE SKUTEČ PROVEDENÍ V DIGIT FORMĚ</t>
  </si>
  <si>
    <t>vypracování DSPS vč. tisku 3 paré</t>
  </si>
  <si>
    <t>02945</t>
  </si>
  <si>
    <t>OSTAT POŽADAVKY - GEOMETRICKÝ PLÁN</t>
  </si>
  <si>
    <t>HM</t>
  </si>
  <si>
    <t>Včetně projednání a včetně tisku 5x. Připomínkování konceptu GP majetkoprávním oddělením KSÚSV, p.o. a KrÚ Kraje Vysočina, poté ověření KÚ a nakonec předání ověřeného GP objednateli a doplnění do digitálního modelu terénu.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</si>
  <si>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</si>
  <si>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02950</t>
  </si>
  <si>
    <t>OSTATNÍ POŽADAVKY - POSUDKY, KONTROLY, REVIZNÍ ZPRÁVY</t>
  </si>
  <si>
    <t>Vypracování evidenčního listu propustku se zápisem do BMS.</t>
  </si>
  <si>
    <t>02953</t>
  </si>
  <si>
    <t>OSTATNÍ POŽADAVKY - HLAVNÍ MOSTNÍ PROHLÍDKA</t>
  </si>
  <si>
    <t>KUS</t>
  </si>
  <si>
    <t>První prohlídka propustku včetně vložení do BMS, zrušení evidence původního mostu v BMS 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</si>
  <si>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</si>
  <si>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</si>
  <si>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</si>
  <si>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Veškerá nutná opatření dle plánu BOZP.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</si>
  <si>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</si>
  <si>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</si>
  <si>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</si>
  <si>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02720</t>
  </si>
  <si>
    <t>POMOC PRÁCE ZŘÍZ NEBO ZAJIŠŤ REGULACI A OCHRANU DOPRAVY</t>
  </si>
  <si>
    <t xml:space="preserve">- kompletní dopravní opatření  dle SO 182 _x000d_- kompletní provedení dle PD (Veškeré přechodné svislé dopravního značení,) dopravní zařízení, montáž, demontáž, pronájem, pravidelnou kontrolu, údržbu, servis, přemisťování, přeznačování a manipulaci s nimi), včetně nákladů na případné doplnění značení dle potřeby _x000d_- včetně nákladů na zakrytí nebo dočasné odstranění, odvoz, uložení a zpětnou montáž dopravního značení, které musí být po dobu stavby zneplatněno _x000d_- předpokládaný rozsah dle grafických příloh DIO</t>
  </si>
  <si>
    <t>Položka zahrnuje:
- veškeré náklady spojené s objednatelem požadovanými zařízeními
Položka nezahrnuje:
- x</t>
  </si>
  <si>
    <t>02940</t>
  </si>
  <si>
    <t>OSTATNÍ POŽADAVKY - VYPRACOVÁNÍ DOKUMENTACE</t>
  </si>
  <si>
    <t>Vč. projednání a zajištění zvláštního užívání komunikace s dopravci a DOSS, vč. zajištění stanovení dočasného dopravního značení, vč. zajištění povolení k uzavírkám dle zákona č. 13/1997 Sb. a vyhlášky 104/1997.</t>
  </si>
  <si>
    <t>014201</t>
  </si>
  <si>
    <t>POPLATKY ZA ZEMNÍK - ZEMINA</t>
  </si>
  <si>
    <t>M3</t>
  </si>
  <si>
    <t>Chybějící zemina pro terénní úpravy - předpoklad potřeby 100% objemu._x000d_
Podle vhodnosti může být využita zemina z výkopových prací (z pol. 12273, 13273 a 13673)_x000d_
ČERPÁNO SE SOUHLASEM OBJEDNATELE.</t>
  </si>
  <si>
    <t>VV</t>
  </si>
  <si>
    <t>dle pol. 17110 15,0 = 15,000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</si>
  <si>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</si>
  <si>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</si>
  <si>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</si>
  <si>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</si>
  <si>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Nevhodné zeminy z výkopů - předpoklad potřeby 100% objemu._x000d_
ČERPÁNO SE SOUHLASEM OBJEDNATELE.</t>
  </si>
  <si>
    <t>dle pol. 12273 7,568*2,0 = 15,136 [A]_x000d_
dle pol. 13273 0,623*2,0 = 1,246 [B]_x000d_
dle pol. 13673 6,521*2,0 = 13,042 [C]_x000d_
Celkové množství = 29,424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</si>
  <si>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</si>
  <si>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</si>
  <si>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</si>
  <si>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železobeton, kámen do betonu.</t>
  </si>
  <si>
    <t>dle pol. 96616 0,843*2,5 = 2,108 [A]_x000d_
dle pol. 96613 10,27*2,2 = 22,594 [B]_x000d_
Celkové množství = 24,702</t>
  </si>
  <si>
    <t>Beton, železobeton, kámen do betonu, ČERPÁNO SE SOUHLASEM OBJEDNATELE</t>
  </si>
  <si>
    <t xml:space="preserve">dle pol.  96615 2,138*2,3 = 4,917 [A]</t>
  </si>
  <si>
    <t>015240</t>
  </si>
  <si>
    <t xml:space="preserve">POPLATKY ZA LIKVIDACI ODPADŮ NEKONTAMINOVANÝCH - 20 03 99  ODPAD PODOBNÝ KOMUNÁLNÍMU ODPADU</t>
  </si>
  <si>
    <t>Odhad hmostnosti 1,5 t/m3._x000d_
Čerpat dle skutečnosti.</t>
  </si>
  <si>
    <t>dle pol. 12940 11,7*1,5 = 17,550 [A]</t>
  </si>
  <si>
    <t>1</t>
  </si>
  <si>
    <t>Zemní práce</t>
  </si>
  <si>
    <t>11372</t>
  </si>
  <si>
    <t>FRÉZOVÁNÍ ZPEVNĚNÝCH PLOCH ASFALTOVÝCH</t>
  </si>
  <si>
    <t>zpevněný povrch nezpevněné krajnice nad mostem, vč. uložení na dočasnou skládku, použito do nově upravené nezpevněné krajnice</t>
  </si>
  <si>
    <t>plocha oměřena v Acad (10,15+4,9)*0,1 = 1,505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</si>
  <si>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</si>
  <si>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</si>
  <si>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</si>
  <si>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vč. uložení na dočasnou skládku, použito na zpětné ohumusování svahu, tl. 0,1 m_x000d_
Plocha čel oměřena v Acad, půdorysná plocha přenásobena koeficientem sklonu 1,15</t>
  </si>
  <si>
    <t>(60,4+14,5)*1,15*0,15 = 12,920 [A]</t>
  </si>
  <si>
    <t xml:space="preserve">Položka zahrnuje:
- sejmutí ornice bez ohledu na tloušťku vrstvy
-  její vodorovnou dopravu
Položka nezahrnuje:
- uložení na trvalou skládku</t>
  </si>
  <si>
    <t>12273</t>
  </si>
  <si>
    <t>ODKOPÁVKY A PROKOPÁVKY OBECNÉ TŘ. I</t>
  </si>
  <si>
    <t>V prostoru na vtokové a výtokové části, v případě materiálu nevhodného pro zpětné využití vč. odvozu na skládku._x000d_
O případném zpětném využití materiálů z výkopových prací se rozhodne po posouzení vhodnosti materiálu do násypů geotechnikem. Vyzískaná vhodná zemina pak bude uložena na dočasnou skládku a bude využita do pol. 17110.</t>
  </si>
  <si>
    <t>3,6*0,4*3,0+2,9*0,4*2,8 = 7,568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</si>
  <si>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</si>
  <si>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12940</t>
  </si>
  <si>
    <t>ČIŠTĚNÍ RÁMOVÝCH A KLENBOVÝCH PROPUSTŮ OD NÁNOSŮ</t>
  </si>
  <si>
    <t>Odstranění odpadu charakteru komunálního odpadu z prostoru mostu, vč. odvozu na skládku komunálního odpadu. _x000d_
Čerpat dle skutečnosti.</t>
  </si>
  <si>
    <t>15,0*0,3*2,6 = 11,700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</si>
  <si>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</si>
  <si>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</si>
  <si>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</si>
  <si>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Pro příčné prahy; v případě materiálu nevhodného pro zpětné využití vč. odvozu na skládku._x000d_
O případném zpětném využití materiálů z výkopových prací se rozhodne po posouzení vhodnosti materiálu do násypů geotechnikem. Vyzískaná vhodná zemina pak bude uložena na dočasnou skládku a bude využita do pol. 17110.</t>
  </si>
  <si>
    <t>0,25*0,3*2,8+0,55*0,5*1,5 = 0,623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</si>
  <si>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</si>
  <si>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13673</t>
  </si>
  <si>
    <t>VYKOP V UZAVŘ PROSTORÁCH A POD ZÁKLADY TŘ. I</t>
  </si>
  <si>
    <t>Výkopy v prostoru stávajícího mostu; v případě materiálu nevhodného pro zpětné využití vč. odvozu na skládku._x000d_
O případném zpětném využití materiálů z výkopových prací se rozhodne po posouzení vhodnosti materiálu do násypů geotechnikem. Vyzískaná vhodná zemina pak bude uložena na dočasnou skládku a bude využita do pol. 17110.</t>
  </si>
  <si>
    <t>9,21*0,4*1,77 = 6,521 [A]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</si>
  <si>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</si>
  <si>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17110</t>
  </si>
  <si>
    <t>ULOŽENÍ SYPANINY DO NÁSYPŮ SE ZHUTNĚNÍM</t>
  </si>
  <si>
    <t>Úprava silničního tělesa ze zeminy vhodné; na základě posouzení geotechnikem možno využít část odtěžené zeminy z položek 12273, 13273 a 13673.</t>
  </si>
  <si>
    <t>doplnění svahu nad čely propustku, plocha oměřena v Acad 0,7*3,0+0,3*3,0 = 3,000 [A]_x000d_
úprava svahů - napojení na stávající stav 8,0*4,0*0,3+4,0*3,0*0,2 = 12,000 [B]_x000d_
Celkové množství = 15,000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</si>
  <si>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</si>
  <si>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18220</t>
  </si>
  <si>
    <t>ROZPROSTŘENÍ ORNICE VE SVAHU</t>
  </si>
  <si>
    <t>vrácení sejmuté humózní vrstvy_x000d_
Plocha čel oměřena v Acad, půdorysná plocha přenásobena koeficientem sklonu 1,15</t>
  </si>
  <si>
    <t>plocha oměřena v Acad (70,3-7,3+16,7-4,8)*1,15*0,15 = 12,920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</si>
  <si>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</si>
  <si>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</si>
  <si>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</si>
  <si>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M2</t>
  </si>
  <si>
    <t>Vč. zalévání - množství se upraví podle aktuálních meteorologických podmínek</t>
  </si>
  <si>
    <t>dle pol. 18220 12,92/0,15 = 86,133 [A]</t>
  </si>
  <si>
    <t>Položka zahrnuje:
- dodání předepsané travní směsi, její výsev na ornici, zalévání, první pokosení, to vše bez ohledu na sklon terénu
Položka nezahrnuje:
- x</t>
  </si>
  <si>
    <t>4</t>
  </si>
  <si>
    <t>Vodorovné konstrukce</t>
  </si>
  <si>
    <t>451312</t>
  </si>
  <si>
    <t>PODKLADNÍ A VÝPLŇOVÉ VRSTVY Z PROSTÉHO BETONU C12/15</t>
  </si>
  <si>
    <t>Podkladní beton jako podklad pro zasouvání trub propustku. Pokud budou v podloží pro uložení nové trouby zjištěny vhodné pevné konstrukce využitelné prozasouvání trub. nebude položka použita. _x000d_
ČERPÁNO SE SOUHLASEM OBJEDNATELE.</t>
  </si>
  <si>
    <t>1,55*0,15*14,09 = 3,276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</si>
  <si>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</si>
  <si>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betonové lůžko ve spodní části propustku</t>
  </si>
  <si>
    <t>plocha v řezu oměřena v Acad 0,23*14,09 = 3,241 [A]</t>
  </si>
  <si>
    <t>c</t>
  </si>
  <si>
    <t>výplňový beton mezi novou troubou a stávající klenbou s konzistencí umožňující čerpání a zalití prostoru, vč. bednění čel aopatření pro odvzdušnění vyplňovaného prostoru (odvzdušňovací trubky, hadice)</t>
  </si>
  <si>
    <t>plocha v řezu oměřena v Acad 2,05*9,21 = 18,881 [A]</t>
  </si>
  <si>
    <t>45131A</t>
  </si>
  <si>
    <t>PODKLADNÍ A VÝPLŇOVÉ VRSTVY Z PROSTÉHO BETONU C20/25</t>
  </si>
  <si>
    <t>pevnění za čel propustku a dna na nátokové straně, podkladní beton v tl. 150 mm._x000d_
Plocha čel oměřena v Acad, půdorysná plocha přenásobena koeficientem sklonu 1,15</t>
  </si>
  <si>
    <t>čela vč. dna na výtoku 1,15*(5,7+4,1)*0,15 = 1,691 [A]</t>
  </si>
  <si>
    <t>465512</t>
  </si>
  <si>
    <t>DLAŽBY Z LOMOVÉHO KAMENE NA MC</t>
  </si>
  <si>
    <t>Zpevnění za čel propustku a dna na nátokové straně, lomový kámen v tl. 200 mm vč. spárování._x000d_
Plocha čel oměřena v Acad, půdorysná plocha přenásobena koeficientem sklonu 1,15</t>
  </si>
  <si>
    <t>čela vč. dna na výtoku 1,15*(5,7+4,1)*0,2 = 2,254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</si>
  <si>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</si>
  <si>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</si>
  <si>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</si>
  <si>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příčný práh na začátku a konci trouby a pro ukončení zpevnění</t>
  </si>
  <si>
    <t>na začátku a konci propustku 2*0,5*0,8*1,5 = 1,200 [A]_x000d_
ukončení zpevnění 0,3*0,6*2,8 = 0,504 [B]_x000d_
Celkové množství = 1,704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</si>
  <si>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</si>
  <si>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</si>
  <si>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</si>
  <si>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56962</t>
  </si>
  <si>
    <t>ZPEVNĚNÍ KRAJNIC Z RECYKLOVANÉHO MATERIÁLU TL DO 100MM</t>
  </si>
  <si>
    <t>použit odfrézovaný materiál, vč. dodání chybějícího recyklátu_x000d_
předpokládaný chybějící materiál 1,75 m3</t>
  </si>
  <si>
    <t>16,1*1,1+19,9*0,75 = 32,635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</si>
  <si>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</si>
  <si>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9</t>
  </si>
  <si>
    <t>Ostatní konstrukce a práce</t>
  </si>
  <si>
    <t>767973R</t>
  </si>
  <si>
    <t>OHRADNÍKY - dem, mont</t>
  </si>
  <si>
    <t>M</t>
  </si>
  <si>
    <t>Přesun části el. ohradníku (dřevěného ohrazení s elektrickými lany) do nové polohy, vč. projednání s vlastníkem, vč. případného doplnění materiálu a poplatků za skládku.</t>
  </si>
  <si>
    <t>Položka zahrnuje:
- dodávku a aplikaci předepsané hmoty v předepsané výšce nad terénem
- zřízení podpůrných konstrukcí
Položka nezahrnuje:
- x</t>
  </si>
  <si>
    <t>9111A3</t>
  </si>
  <si>
    <t>ZÁBRADLÍ SILNIČNÍ S VODOR MADLY - DEMONTÁŽ S PŘESUNEM</t>
  </si>
  <si>
    <t>Demontáž stávajícího zábradlí._x000d_
Uloženo na skládku, výzisky převedeny na KSÚSV</t>
  </si>
  <si>
    <t>5,05+5,05 = 10,100 [A]</t>
  </si>
  <si>
    <t>Položka zahrnuje:
- demontáž a odstranění zařízení
- jeho odvoz na předepsané místo
Položka nezahrnuje:
- x</t>
  </si>
  <si>
    <t>9183D2</t>
  </si>
  <si>
    <t>PROPUSTY Z TRUB DN 600MM ŽELEZOBETONOVÝCH</t>
  </si>
  <si>
    <t>vč. šikmo seříznutých čel, vč. bet. podkladků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</si>
  <si>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</si>
  <si>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919111</t>
  </si>
  <si>
    <t>ŘEZÁNÍ ASFALTOVÉHO KRYTU VOZOVEK TL DO 50MM</t>
  </si>
  <si>
    <t>naříznutí mezi vozovkou a frézovanou částí krajnice</t>
  </si>
  <si>
    <t>14,9+20,1 = 35,000 [A]</t>
  </si>
  <si>
    <t>Položka zahrnuje:
- řezání vozovkové vrstvy v předepsané tloušťce
- spotřeba vody
Položka nezahrnuje:
- x</t>
  </si>
  <si>
    <t>94290</t>
  </si>
  <si>
    <t>TĚŽKÉ PRACOVNÍ LEŠENÍ DO 3 KPA</t>
  </si>
  <si>
    <t>M3OP</t>
  </si>
  <si>
    <t>Podpůrné konstrukce pro zajištění stability stávající klenby při ruční manipulaci se ŽB troubami pod stávajícím mostem._x000d_
Podpůrné konstrukce pro zajištění stability stávající klenby po odbourání hran klenby, čel a křídel mostu.</t>
  </si>
  <si>
    <t>prostor pod mostem 2,5*1,5*9,2 = 34,500 [A]_x000d_
konce klenby, čela 5,0*1,5*1,0*2 = 15,000 [B]_x000d_
Celkové množství = 49,500</t>
  </si>
  <si>
    <t>Položka zahrnuje:
- dovoz, montáž, údržbu, opotřebení (nájemné), demontáž, konzervaci, odvoz
Položka nezahrnuje:
- x</t>
  </si>
  <si>
    <t>96613</t>
  </si>
  <si>
    <t>BOURÁNÍ KONSTRUKCÍ Z KAMENE NA MC</t>
  </si>
  <si>
    <t xml:space="preserve">čela a křídla  mostu, odbourání hran klenby</t>
  </si>
  <si>
    <t>levé čelo s křídly a hrana klenby 5,35*2,4*0,5-1,5*0,5 = 5,670 [A]_x000d_
pravé čelo s křídly a hrana klenby 5,35*2,0*0,5-1,5*0,5 = 4,600 [B]_x000d_
Celkové množství = 10,270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</si>
  <si>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</si>
  <si>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</t>
  </si>
  <si>
    <t>BOURÁNÍ KONSTRUKCÍ Z PROSTÉHO BETONU</t>
  </si>
  <si>
    <t>případné bourání betonových konstrukcí ve dně, ČERPÁNO SE SOUHLASEM OBJEDNATELE</t>
  </si>
  <si>
    <t>odhad objemu 1,5*0,15*9,5 = 2,138 [A]</t>
  </si>
  <si>
    <t>96616</t>
  </si>
  <si>
    <t>BOURÁNÍ KONSTRUKCÍ ZE ŽELEZOBETONU</t>
  </si>
  <si>
    <t>římsy, vč. odvozu na skládku</t>
  </si>
  <si>
    <t>0,5*0,15*5,35+0,55*0,15*5,35 = 0,843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</si>
</sst>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'000'!I3</f>
        <v>0</v>
      </c>
      <c r="D10" s="10">
        <f>SUMIFS('000'!O:O,'000'!A:A,"P")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182'!I3</f>
        <v>0</v>
      </c>
      <c r="D11" s="10">
        <f>SUMIFS('SO 182'!O:O,'SO 182'!A:A,"P")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201'!I3</f>
        <v>0</v>
      </c>
      <c r="D12" s="10">
        <f>SUMIFS('SO 201'!O:O,'SO 201'!A:A,"P")</f>
        <v>0</v>
      </c>
      <c r="E12" s="10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11</v>
      </c>
      <c r="I3" s="24">
        <f>SUMIFS(I8:I41,A8:A41,"SD")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12</v>
      </c>
      <c r="F8" s="33"/>
      <c r="G8" s="33"/>
      <c r="H8" s="33"/>
      <c r="I8" s="34">
        <f>SUMIFS(I9:I41,A9:A41,"P")</f>
        <v>0</v>
      </c>
      <c r="J8" s="35"/>
    </row>
    <row r="9">
      <c r="A9" s="36" t="s">
        <v>37</v>
      </c>
      <c r="B9" s="36">
        <v>1</v>
      </c>
      <c r="C9" s="37" t="s">
        <v>38</v>
      </c>
      <c r="D9" s="36" t="s">
        <v>39</v>
      </c>
      <c r="E9" s="38" t="s">
        <v>40</v>
      </c>
      <c r="F9" s="39" t="s">
        <v>41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45">
      <c r="A10" s="36" t="s">
        <v>42</v>
      </c>
      <c r="B10" s="43"/>
      <c r="C10" s="44"/>
      <c r="D10" s="44"/>
      <c r="E10" s="38" t="s">
        <v>43</v>
      </c>
      <c r="F10" s="44"/>
      <c r="G10" s="44"/>
      <c r="H10" s="44"/>
      <c r="I10" s="44"/>
      <c r="J10" s="45"/>
    </row>
    <row r="11" ht="60">
      <c r="A11" s="36" t="s">
        <v>44</v>
      </c>
      <c r="B11" s="43"/>
      <c r="C11" s="44"/>
      <c r="D11" s="44"/>
      <c r="E11" s="38" t="s">
        <v>45</v>
      </c>
      <c r="F11" s="44"/>
      <c r="G11" s="44"/>
      <c r="H11" s="44"/>
      <c r="I11" s="44"/>
      <c r="J11" s="45"/>
    </row>
    <row r="12">
      <c r="A12" s="36" t="s">
        <v>37</v>
      </c>
      <c r="B12" s="36">
        <v>2</v>
      </c>
      <c r="C12" s="37" t="s">
        <v>46</v>
      </c>
      <c r="D12" s="36" t="s">
        <v>39</v>
      </c>
      <c r="E12" s="38" t="s">
        <v>47</v>
      </c>
      <c r="F12" s="39" t="s">
        <v>41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30">
      <c r="A13" s="36" t="s">
        <v>42</v>
      </c>
      <c r="B13" s="43"/>
      <c r="C13" s="44"/>
      <c r="D13" s="44"/>
      <c r="E13" s="38" t="s">
        <v>48</v>
      </c>
      <c r="F13" s="44"/>
      <c r="G13" s="44"/>
      <c r="H13" s="44"/>
      <c r="I13" s="44"/>
      <c r="J13" s="45"/>
    </row>
    <row r="14" ht="60">
      <c r="A14" s="36" t="s">
        <v>44</v>
      </c>
      <c r="B14" s="43"/>
      <c r="C14" s="44"/>
      <c r="D14" s="44"/>
      <c r="E14" s="38" t="s">
        <v>49</v>
      </c>
      <c r="F14" s="44"/>
      <c r="G14" s="44"/>
      <c r="H14" s="44"/>
      <c r="I14" s="44"/>
      <c r="J14" s="45"/>
    </row>
    <row r="15">
      <c r="A15" s="36" t="s">
        <v>37</v>
      </c>
      <c r="B15" s="36">
        <v>3</v>
      </c>
      <c r="C15" s="37" t="s">
        <v>50</v>
      </c>
      <c r="D15" s="36" t="s">
        <v>39</v>
      </c>
      <c r="E15" s="38" t="s">
        <v>51</v>
      </c>
      <c r="F15" s="39" t="s">
        <v>41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45">
      <c r="A16" s="36" t="s">
        <v>42</v>
      </c>
      <c r="B16" s="43"/>
      <c r="C16" s="44"/>
      <c r="D16" s="44"/>
      <c r="E16" s="38" t="s">
        <v>52</v>
      </c>
      <c r="F16" s="44"/>
      <c r="G16" s="44"/>
      <c r="H16" s="44"/>
      <c r="I16" s="44"/>
      <c r="J16" s="45"/>
    </row>
    <row r="17" ht="60">
      <c r="A17" s="36" t="s">
        <v>44</v>
      </c>
      <c r="B17" s="43"/>
      <c r="C17" s="44"/>
      <c r="D17" s="44"/>
      <c r="E17" s="38" t="s">
        <v>53</v>
      </c>
      <c r="F17" s="44"/>
      <c r="G17" s="44"/>
      <c r="H17" s="44"/>
      <c r="I17" s="44"/>
      <c r="J17" s="45"/>
    </row>
    <row r="18">
      <c r="A18" s="36" t="s">
        <v>37</v>
      </c>
      <c r="B18" s="36">
        <v>4</v>
      </c>
      <c r="C18" s="37" t="s">
        <v>54</v>
      </c>
      <c r="D18" s="36" t="s">
        <v>55</v>
      </c>
      <c r="E18" s="38" t="s">
        <v>56</v>
      </c>
      <c r="F18" s="39" t="s">
        <v>41</v>
      </c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42</v>
      </c>
      <c r="B19" s="43"/>
      <c r="C19" s="44"/>
      <c r="D19" s="44"/>
      <c r="E19" s="38" t="s">
        <v>57</v>
      </c>
      <c r="F19" s="44"/>
      <c r="G19" s="44"/>
      <c r="H19" s="44"/>
      <c r="I19" s="44"/>
      <c r="J19" s="45"/>
    </row>
    <row r="20" ht="105">
      <c r="A20" s="36" t="s">
        <v>44</v>
      </c>
      <c r="B20" s="43"/>
      <c r="C20" s="44"/>
      <c r="D20" s="44"/>
      <c r="E20" s="38" t="s">
        <v>58</v>
      </c>
      <c r="F20" s="44"/>
      <c r="G20" s="44"/>
      <c r="H20" s="44"/>
      <c r="I20" s="44"/>
      <c r="J20" s="45"/>
    </row>
    <row r="21">
      <c r="A21" s="36" t="s">
        <v>37</v>
      </c>
      <c r="B21" s="36">
        <v>5</v>
      </c>
      <c r="C21" s="37" t="s">
        <v>54</v>
      </c>
      <c r="D21" s="36" t="s">
        <v>59</v>
      </c>
      <c r="E21" s="38" t="s">
        <v>56</v>
      </c>
      <c r="F21" s="39" t="s">
        <v>41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60">
      <c r="A22" s="36" t="s">
        <v>42</v>
      </c>
      <c r="B22" s="43"/>
      <c r="C22" s="44"/>
      <c r="D22" s="44"/>
      <c r="E22" s="38" t="s">
        <v>60</v>
      </c>
      <c r="F22" s="44"/>
      <c r="G22" s="44"/>
      <c r="H22" s="44"/>
      <c r="I22" s="44"/>
      <c r="J22" s="45"/>
    </row>
    <row r="23" ht="105">
      <c r="A23" s="36" t="s">
        <v>44</v>
      </c>
      <c r="B23" s="43"/>
      <c r="C23" s="44"/>
      <c r="D23" s="44"/>
      <c r="E23" s="38" t="s">
        <v>58</v>
      </c>
      <c r="F23" s="44"/>
      <c r="G23" s="44"/>
      <c r="H23" s="44"/>
      <c r="I23" s="44"/>
      <c r="J23" s="45"/>
    </row>
    <row r="24">
      <c r="A24" s="36" t="s">
        <v>37</v>
      </c>
      <c r="B24" s="36">
        <v>6</v>
      </c>
      <c r="C24" s="37" t="s">
        <v>61</v>
      </c>
      <c r="D24" s="36" t="s">
        <v>39</v>
      </c>
      <c r="E24" s="38" t="s">
        <v>62</v>
      </c>
      <c r="F24" s="39" t="s">
        <v>41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42</v>
      </c>
      <c r="B25" s="43"/>
      <c r="C25" s="44"/>
      <c r="D25" s="44"/>
      <c r="E25" s="38" t="s">
        <v>63</v>
      </c>
      <c r="F25" s="44"/>
      <c r="G25" s="44"/>
      <c r="H25" s="44"/>
      <c r="I25" s="44"/>
      <c r="J25" s="45"/>
    </row>
    <row r="26" ht="60">
      <c r="A26" s="36" t="s">
        <v>44</v>
      </c>
      <c r="B26" s="43"/>
      <c r="C26" s="44"/>
      <c r="D26" s="44"/>
      <c r="E26" s="38" t="s">
        <v>53</v>
      </c>
      <c r="F26" s="44"/>
      <c r="G26" s="44"/>
      <c r="H26" s="44"/>
      <c r="I26" s="44"/>
      <c r="J26" s="45"/>
    </row>
    <row r="27">
      <c r="A27" s="36" t="s">
        <v>37</v>
      </c>
      <c r="B27" s="36">
        <v>7</v>
      </c>
      <c r="C27" s="37" t="s">
        <v>64</v>
      </c>
      <c r="D27" s="36" t="s">
        <v>39</v>
      </c>
      <c r="E27" s="38" t="s">
        <v>65</v>
      </c>
      <c r="F27" s="39" t="s">
        <v>66</v>
      </c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 ht="60">
      <c r="A28" s="36" t="s">
        <v>42</v>
      </c>
      <c r="B28" s="43"/>
      <c r="C28" s="44"/>
      <c r="D28" s="44"/>
      <c r="E28" s="38" t="s">
        <v>67</v>
      </c>
      <c r="F28" s="44"/>
      <c r="G28" s="44"/>
      <c r="H28" s="44"/>
      <c r="I28" s="44"/>
      <c r="J28" s="45"/>
    </row>
    <row r="29" ht="135">
      <c r="A29" s="36" t="s">
        <v>44</v>
      </c>
      <c r="B29" s="43"/>
      <c r="C29" s="44"/>
      <c r="D29" s="44"/>
      <c r="E29" s="38" t="s">
        <v>68</v>
      </c>
      <c r="F29" s="44"/>
      <c r="G29" s="44"/>
      <c r="H29" s="44"/>
      <c r="I29" s="44"/>
      <c r="J29" s="45"/>
    </row>
    <row r="30">
      <c r="A30" s="36" t="s">
        <v>37</v>
      </c>
      <c r="B30" s="36">
        <v>8</v>
      </c>
      <c r="C30" s="37" t="s">
        <v>69</v>
      </c>
      <c r="D30" s="36" t="s">
        <v>39</v>
      </c>
      <c r="E30" s="38" t="s">
        <v>70</v>
      </c>
      <c r="F30" s="39" t="s">
        <v>41</v>
      </c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42</v>
      </c>
      <c r="B31" s="43"/>
      <c r="C31" s="44"/>
      <c r="D31" s="44"/>
      <c r="E31" s="38" t="s">
        <v>71</v>
      </c>
      <c r="F31" s="44"/>
      <c r="G31" s="44"/>
      <c r="H31" s="44"/>
      <c r="I31" s="44"/>
      <c r="J31" s="45"/>
    </row>
    <row r="32" ht="60">
      <c r="A32" s="36" t="s">
        <v>44</v>
      </c>
      <c r="B32" s="43"/>
      <c r="C32" s="44"/>
      <c r="D32" s="44"/>
      <c r="E32" s="38" t="s">
        <v>53</v>
      </c>
      <c r="F32" s="44"/>
      <c r="G32" s="44"/>
      <c r="H32" s="44"/>
      <c r="I32" s="44"/>
      <c r="J32" s="45"/>
    </row>
    <row r="33">
      <c r="A33" s="36" t="s">
        <v>37</v>
      </c>
      <c r="B33" s="36">
        <v>9</v>
      </c>
      <c r="C33" s="37" t="s">
        <v>72</v>
      </c>
      <c r="D33" s="36" t="s">
        <v>39</v>
      </c>
      <c r="E33" s="38" t="s">
        <v>73</v>
      </c>
      <c r="F33" s="39" t="s">
        <v>74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 ht="30">
      <c r="A34" s="36" t="s">
        <v>42</v>
      </c>
      <c r="B34" s="43"/>
      <c r="C34" s="44"/>
      <c r="D34" s="44"/>
      <c r="E34" s="38" t="s">
        <v>75</v>
      </c>
      <c r="F34" s="44"/>
      <c r="G34" s="44"/>
      <c r="H34" s="44"/>
      <c r="I34" s="44"/>
      <c r="J34" s="45"/>
    </row>
    <row r="35" ht="120">
      <c r="A35" s="36" t="s">
        <v>44</v>
      </c>
      <c r="B35" s="43"/>
      <c r="C35" s="44"/>
      <c r="D35" s="44"/>
      <c r="E35" s="38" t="s">
        <v>76</v>
      </c>
      <c r="F35" s="44"/>
      <c r="G35" s="44"/>
      <c r="H35" s="44"/>
      <c r="I35" s="44"/>
      <c r="J35" s="45"/>
    </row>
    <row r="36">
      <c r="A36" s="36" t="s">
        <v>37</v>
      </c>
      <c r="B36" s="36">
        <v>10</v>
      </c>
      <c r="C36" s="37" t="s">
        <v>77</v>
      </c>
      <c r="D36" s="36" t="s">
        <v>39</v>
      </c>
      <c r="E36" s="38" t="s">
        <v>78</v>
      </c>
      <c r="F36" s="39" t="s">
        <v>41</v>
      </c>
      <c r="G36" s="40">
        <v>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42</v>
      </c>
      <c r="B37" s="43"/>
      <c r="C37" s="44"/>
      <c r="D37" s="44"/>
      <c r="E37" s="38" t="s">
        <v>79</v>
      </c>
      <c r="F37" s="44"/>
      <c r="G37" s="44"/>
      <c r="H37" s="44"/>
      <c r="I37" s="44"/>
      <c r="J37" s="45"/>
    </row>
    <row r="38" ht="60">
      <c r="A38" s="36" t="s">
        <v>44</v>
      </c>
      <c r="B38" s="43"/>
      <c r="C38" s="44"/>
      <c r="D38" s="44"/>
      <c r="E38" s="38" t="s">
        <v>53</v>
      </c>
      <c r="F38" s="44"/>
      <c r="G38" s="44"/>
      <c r="H38" s="44"/>
      <c r="I38" s="44"/>
      <c r="J38" s="45"/>
    </row>
    <row r="39">
      <c r="A39" s="36" t="s">
        <v>37</v>
      </c>
      <c r="B39" s="36">
        <v>11</v>
      </c>
      <c r="C39" s="37" t="s">
        <v>80</v>
      </c>
      <c r="D39" s="36" t="s">
        <v>39</v>
      </c>
      <c r="E39" s="38" t="s">
        <v>81</v>
      </c>
      <c r="F39" s="39" t="s">
        <v>41</v>
      </c>
      <c r="G39" s="40">
        <v>1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42</v>
      </c>
      <c r="B40" s="43"/>
      <c r="C40" s="44"/>
      <c r="D40" s="44"/>
      <c r="E40" s="46" t="s">
        <v>39</v>
      </c>
      <c r="F40" s="44"/>
      <c r="G40" s="44"/>
      <c r="H40" s="44"/>
      <c r="I40" s="44"/>
      <c r="J40" s="45"/>
    </row>
    <row r="41" ht="75">
      <c r="A41" s="36" t="s">
        <v>44</v>
      </c>
      <c r="B41" s="47"/>
      <c r="C41" s="48"/>
      <c r="D41" s="48"/>
      <c r="E41" s="38" t="s">
        <v>82</v>
      </c>
      <c r="F41" s="48"/>
      <c r="G41" s="48"/>
      <c r="H41" s="48"/>
      <c r="I41" s="48"/>
      <c r="J4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13</v>
      </c>
      <c r="I3" s="24">
        <f>SUMIFS(I8:I14,A8:A14,"SD")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12</v>
      </c>
      <c r="F8" s="33"/>
      <c r="G8" s="33"/>
      <c r="H8" s="33"/>
      <c r="I8" s="34">
        <f>SUMIFS(I9:I14,A9:A14,"P")</f>
        <v>0</v>
      </c>
      <c r="J8" s="35"/>
    </row>
    <row r="9">
      <c r="A9" s="36" t="s">
        <v>37</v>
      </c>
      <c r="B9" s="36">
        <v>1</v>
      </c>
      <c r="C9" s="37" t="s">
        <v>83</v>
      </c>
      <c r="D9" s="36" t="s">
        <v>39</v>
      </c>
      <c r="E9" s="38" t="s">
        <v>84</v>
      </c>
      <c r="F9" s="39" t="s">
        <v>41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120">
      <c r="A10" s="36" t="s">
        <v>42</v>
      </c>
      <c r="B10" s="43"/>
      <c r="C10" s="44"/>
      <c r="D10" s="44"/>
      <c r="E10" s="38" t="s">
        <v>85</v>
      </c>
      <c r="F10" s="44"/>
      <c r="G10" s="44"/>
      <c r="H10" s="44"/>
      <c r="I10" s="44"/>
      <c r="J10" s="45"/>
    </row>
    <row r="11" ht="60">
      <c r="A11" s="36" t="s">
        <v>44</v>
      </c>
      <c r="B11" s="43"/>
      <c r="C11" s="44"/>
      <c r="D11" s="44"/>
      <c r="E11" s="38" t="s">
        <v>86</v>
      </c>
      <c r="F11" s="44"/>
      <c r="G11" s="44"/>
      <c r="H11" s="44"/>
      <c r="I11" s="44"/>
      <c r="J11" s="45"/>
    </row>
    <row r="12">
      <c r="A12" s="36" t="s">
        <v>37</v>
      </c>
      <c r="B12" s="36">
        <v>2</v>
      </c>
      <c r="C12" s="37" t="s">
        <v>87</v>
      </c>
      <c r="D12" s="36" t="s">
        <v>39</v>
      </c>
      <c r="E12" s="38" t="s">
        <v>88</v>
      </c>
      <c r="F12" s="39" t="s">
        <v>41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 ht="45">
      <c r="A13" s="36" t="s">
        <v>42</v>
      </c>
      <c r="B13" s="43"/>
      <c r="C13" s="44"/>
      <c r="D13" s="44"/>
      <c r="E13" s="38" t="s">
        <v>89</v>
      </c>
      <c r="F13" s="44"/>
      <c r="G13" s="44"/>
      <c r="H13" s="44"/>
      <c r="I13" s="44"/>
      <c r="J13" s="45"/>
    </row>
    <row r="14" ht="60">
      <c r="A14" s="36" t="s">
        <v>44</v>
      </c>
      <c r="B14" s="47"/>
      <c r="C14" s="48"/>
      <c r="D14" s="48"/>
      <c r="E14" s="38" t="s">
        <v>53</v>
      </c>
      <c r="F14" s="48"/>
      <c r="G14" s="48"/>
      <c r="H14" s="48"/>
      <c r="I14" s="48"/>
      <c r="J1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15</v>
      </c>
      <c r="I3" s="24">
        <f>SUMIFS(I8:I126,A8:A126,"SD")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12</v>
      </c>
      <c r="F8" s="33"/>
      <c r="G8" s="33"/>
      <c r="H8" s="33"/>
      <c r="I8" s="34">
        <f>SUMIFS(I9:I28,A9:A28,"P")</f>
        <v>0</v>
      </c>
      <c r="J8" s="35"/>
    </row>
    <row r="9">
      <c r="A9" s="36" t="s">
        <v>37</v>
      </c>
      <c r="B9" s="36">
        <v>1</v>
      </c>
      <c r="C9" s="37" t="s">
        <v>90</v>
      </c>
      <c r="D9" s="36" t="s">
        <v>39</v>
      </c>
      <c r="E9" s="38" t="s">
        <v>91</v>
      </c>
      <c r="F9" s="39" t="s">
        <v>92</v>
      </c>
      <c r="G9" s="40">
        <v>15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60">
      <c r="A10" s="36" t="s">
        <v>42</v>
      </c>
      <c r="B10" s="43"/>
      <c r="C10" s="44"/>
      <c r="D10" s="44"/>
      <c r="E10" s="38" t="s">
        <v>93</v>
      </c>
      <c r="F10" s="44"/>
      <c r="G10" s="44"/>
      <c r="H10" s="44"/>
      <c r="I10" s="44"/>
      <c r="J10" s="45"/>
    </row>
    <row r="11">
      <c r="A11" s="36" t="s">
        <v>94</v>
      </c>
      <c r="B11" s="43"/>
      <c r="C11" s="44"/>
      <c r="D11" s="44"/>
      <c r="E11" s="50" t="s">
        <v>95</v>
      </c>
      <c r="F11" s="44"/>
      <c r="G11" s="44"/>
      <c r="H11" s="44"/>
      <c r="I11" s="44"/>
      <c r="J11" s="45"/>
    </row>
    <row r="12" ht="75">
      <c r="A12" s="36" t="s">
        <v>44</v>
      </c>
      <c r="B12" s="43"/>
      <c r="C12" s="44"/>
      <c r="D12" s="44"/>
      <c r="E12" s="38" t="s">
        <v>96</v>
      </c>
      <c r="F12" s="44"/>
      <c r="G12" s="44"/>
      <c r="H12" s="44"/>
      <c r="I12" s="44"/>
      <c r="J12" s="45"/>
    </row>
    <row r="13" ht="30">
      <c r="A13" s="36" t="s">
        <v>37</v>
      </c>
      <c r="B13" s="36">
        <v>2</v>
      </c>
      <c r="C13" s="37" t="s">
        <v>97</v>
      </c>
      <c r="D13" s="36" t="s">
        <v>39</v>
      </c>
      <c r="E13" s="38" t="s">
        <v>98</v>
      </c>
      <c r="F13" s="39" t="s">
        <v>99</v>
      </c>
      <c r="G13" s="40">
        <v>29.423999999999999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42</v>
      </c>
      <c r="B14" s="43"/>
      <c r="C14" s="44"/>
      <c r="D14" s="44"/>
      <c r="E14" s="38" t="s">
        <v>100</v>
      </c>
      <c r="F14" s="44"/>
      <c r="G14" s="44"/>
      <c r="H14" s="44"/>
      <c r="I14" s="44"/>
      <c r="J14" s="45"/>
    </row>
    <row r="15" ht="60">
      <c r="A15" s="36" t="s">
        <v>94</v>
      </c>
      <c r="B15" s="43"/>
      <c r="C15" s="44"/>
      <c r="D15" s="44"/>
      <c r="E15" s="50" t="s">
        <v>101</v>
      </c>
      <c r="F15" s="44"/>
      <c r="G15" s="44"/>
      <c r="H15" s="44"/>
      <c r="I15" s="44"/>
      <c r="J15" s="45"/>
    </row>
    <row r="16" ht="165">
      <c r="A16" s="36" t="s">
        <v>44</v>
      </c>
      <c r="B16" s="43"/>
      <c r="C16" s="44"/>
      <c r="D16" s="44"/>
      <c r="E16" s="38" t="s">
        <v>102</v>
      </c>
      <c r="F16" s="44"/>
      <c r="G16" s="44"/>
      <c r="H16" s="44"/>
      <c r="I16" s="44"/>
      <c r="J16" s="45"/>
    </row>
    <row r="17" ht="30">
      <c r="A17" s="36" t="s">
        <v>37</v>
      </c>
      <c r="B17" s="36">
        <v>3</v>
      </c>
      <c r="C17" s="37" t="s">
        <v>103</v>
      </c>
      <c r="D17" s="36" t="s">
        <v>55</v>
      </c>
      <c r="E17" s="38" t="s">
        <v>104</v>
      </c>
      <c r="F17" s="39" t="s">
        <v>99</v>
      </c>
      <c r="G17" s="40">
        <v>24.702000000000002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42</v>
      </c>
      <c r="B18" s="43"/>
      <c r="C18" s="44"/>
      <c r="D18" s="44"/>
      <c r="E18" s="38" t="s">
        <v>105</v>
      </c>
      <c r="F18" s="44"/>
      <c r="G18" s="44"/>
      <c r="H18" s="44"/>
      <c r="I18" s="44"/>
      <c r="J18" s="45"/>
    </row>
    <row r="19" ht="45">
      <c r="A19" s="36" t="s">
        <v>94</v>
      </c>
      <c r="B19" s="43"/>
      <c r="C19" s="44"/>
      <c r="D19" s="44"/>
      <c r="E19" s="50" t="s">
        <v>106</v>
      </c>
      <c r="F19" s="44"/>
      <c r="G19" s="44"/>
      <c r="H19" s="44"/>
      <c r="I19" s="44"/>
      <c r="J19" s="45"/>
    </row>
    <row r="20" ht="165">
      <c r="A20" s="36" t="s">
        <v>44</v>
      </c>
      <c r="B20" s="43"/>
      <c r="C20" s="44"/>
      <c r="D20" s="44"/>
      <c r="E20" s="38" t="s">
        <v>102</v>
      </c>
      <c r="F20" s="44"/>
      <c r="G20" s="44"/>
      <c r="H20" s="44"/>
      <c r="I20" s="44"/>
      <c r="J20" s="45"/>
    </row>
    <row r="21" ht="30">
      <c r="A21" s="36" t="s">
        <v>37</v>
      </c>
      <c r="B21" s="36">
        <v>4</v>
      </c>
      <c r="C21" s="37" t="s">
        <v>103</v>
      </c>
      <c r="D21" s="36" t="s">
        <v>59</v>
      </c>
      <c r="E21" s="38" t="s">
        <v>104</v>
      </c>
      <c r="F21" s="39" t="s">
        <v>99</v>
      </c>
      <c r="G21" s="40">
        <v>4.9169999999999998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30">
      <c r="A22" s="36" t="s">
        <v>42</v>
      </c>
      <c r="B22" s="43"/>
      <c r="C22" s="44"/>
      <c r="D22" s="44"/>
      <c r="E22" s="38" t="s">
        <v>107</v>
      </c>
      <c r="F22" s="44"/>
      <c r="G22" s="44"/>
      <c r="H22" s="44"/>
      <c r="I22" s="44"/>
      <c r="J22" s="45"/>
    </row>
    <row r="23">
      <c r="A23" s="36" t="s">
        <v>94</v>
      </c>
      <c r="B23" s="43"/>
      <c r="C23" s="44"/>
      <c r="D23" s="44"/>
      <c r="E23" s="50" t="s">
        <v>108</v>
      </c>
      <c r="F23" s="44"/>
      <c r="G23" s="44"/>
      <c r="H23" s="44"/>
      <c r="I23" s="44"/>
      <c r="J23" s="45"/>
    </row>
    <row r="24" ht="165">
      <c r="A24" s="36" t="s">
        <v>44</v>
      </c>
      <c r="B24" s="43"/>
      <c r="C24" s="44"/>
      <c r="D24" s="44"/>
      <c r="E24" s="38" t="s">
        <v>102</v>
      </c>
      <c r="F24" s="44"/>
      <c r="G24" s="44"/>
      <c r="H24" s="44"/>
      <c r="I24" s="44"/>
      <c r="J24" s="45"/>
    </row>
    <row r="25" ht="30">
      <c r="A25" s="36" t="s">
        <v>37</v>
      </c>
      <c r="B25" s="36">
        <v>5</v>
      </c>
      <c r="C25" s="37" t="s">
        <v>109</v>
      </c>
      <c r="D25" s="36" t="s">
        <v>39</v>
      </c>
      <c r="E25" s="38" t="s">
        <v>110</v>
      </c>
      <c r="F25" s="39" t="s">
        <v>99</v>
      </c>
      <c r="G25" s="40">
        <v>17.550000000000001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 ht="30">
      <c r="A26" s="36" t="s">
        <v>42</v>
      </c>
      <c r="B26" s="43"/>
      <c r="C26" s="44"/>
      <c r="D26" s="44"/>
      <c r="E26" s="38" t="s">
        <v>111</v>
      </c>
      <c r="F26" s="44"/>
      <c r="G26" s="44"/>
      <c r="H26" s="44"/>
      <c r="I26" s="44"/>
      <c r="J26" s="45"/>
    </row>
    <row r="27">
      <c r="A27" s="36" t="s">
        <v>94</v>
      </c>
      <c r="B27" s="43"/>
      <c r="C27" s="44"/>
      <c r="D27" s="44"/>
      <c r="E27" s="50" t="s">
        <v>112</v>
      </c>
      <c r="F27" s="44"/>
      <c r="G27" s="44"/>
      <c r="H27" s="44"/>
      <c r="I27" s="44"/>
      <c r="J27" s="45"/>
    </row>
    <row r="28" ht="165">
      <c r="A28" s="36" t="s">
        <v>44</v>
      </c>
      <c r="B28" s="43"/>
      <c r="C28" s="44"/>
      <c r="D28" s="44"/>
      <c r="E28" s="38" t="s">
        <v>102</v>
      </c>
      <c r="F28" s="44"/>
      <c r="G28" s="44"/>
      <c r="H28" s="44"/>
      <c r="I28" s="44"/>
      <c r="J28" s="45"/>
    </row>
    <row r="29">
      <c r="A29" s="30" t="s">
        <v>35</v>
      </c>
      <c r="B29" s="31"/>
      <c r="C29" s="32" t="s">
        <v>113</v>
      </c>
      <c r="D29" s="33"/>
      <c r="E29" s="30" t="s">
        <v>114</v>
      </c>
      <c r="F29" s="33"/>
      <c r="G29" s="33"/>
      <c r="H29" s="33"/>
      <c r="I29" s="34">
        <f>SUMIFS(I30:I65,A30:A65,"P")</f>
        <v>0</v>
      </c>
      <c r="J29" s="35"/>
    </row>
    <row r="30">
      <c r="A30" s="36" t="s">
        <v>37</v>
      </c>
      <c r="B30" s="36">
        <v>6</v>
      </c>
      <c r="C30" s="37" t="s">
        <v>115</v>
      </c>
      <c r="D30" s="36" t="s">
        <v>39</v>
      </c>
      <c r="E30" s="38" t="s">
        <v>116</v>
      </c>
      <c r="F30" s="39" t="s">
        <v>92</v>
      </c>
      <c r="G30" s="40">
        <v>1.5049999999999999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30">
      <c r="A31" s="36" t="s">
        <v>42</v>
      </c>
      <c r="B31" s="43"/>
      <c r="C31" s="44"/>
      <c r="D31" s="44"/>
      <c r="E31" s="38" t="s">
        <v>117</v>
      </c>
      <c r="F31" s="44"/>
      <c r="G31" s="44"/>
      <c r="H31" s="44"/>
      <c r="I31" s="44"/>
      <c r="J31" s="45"/>
    </row>
    <row r="32">
      <c r="A32" s="36" t="s">
        <v>94</v>
      </c>
      <c r="B32" s="43"/>
      <c r="C32" s="44"/>
      <c r="D32" s="44"/>
      <c r="E32" s="50" t="s">
        <v>118</v>
      </c>
      <c r="F32" s="44"/>
      <c r="G32" s="44"/>
      <c r="H32" s="44"/>
      <c r="I32" s="44"/>
      <c r="J32" s="45"/>
    </row>
    <row r="33" ht="120">
      <c r="A33" s="36" t="s">
        <v>44</v>
      </c>
      <c r="B33" s="43"/>
      <c r="C33" s="44"/>
      <c r="D33" s="44"/>
      <c r="E33" s="38" t="s">
        <v>119</v>
      </c>
      <c r="F33" s="44"/>
      <c r="G33" s="44"/>
      <c r="H33" s="44"/>
      <c r="I33" s="44"/>
      <c r="J33" s="45"/>
    </row>
    <row r="34">
      <c r="A34" s="36" t="s">
        <v>37</v>
      </c>
      <c r="B34" s="36">
        <v>7</v>
      </c>
      <c r="C34" s="37" t="s">
        <v>120</v>
      </c>
      <c r="D34" s="36" t="s">
        <v>39</v>
      </c>
      <c r="E34" s="38" t="s">
        <v>121</v>
      </c>
      <c r="F34" s="39" t="s">
        <v>92</v>
      </c>
      <c r="G34" s="40">
        <v>12.92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 ht="60">
      <c r="A35" s="36" t="s">
        <v>42</v>
      </c>
      <c r="B35" s="43"/>
      <c r="C35" s="44"/>
      <c r="D35" s="44"/>
      <c r="E35" s="38" t="s">
        <v>122</v>
      </c>
      <c r="F35" s="44"/>
      <c r="G35" s="44"/>
      <c r="H35" s="44"/>
      <c r="I35" s="44"/>
      <c r="J35" s="45"/>
    </row>
    <row r="36">
      <c r="A36" s="36" t="s">
        <v>94</v>
      </c>
      <c r="B36" s="43"/>
      <c r="C36" s="44"/>
      <c r="D36" s="44"/>
      <c r="E36" s="50" t="s">
        <v>123</v>
      </c>
      <c r="F36" s="44"/>
      <c r="G36" s="44"/>
      <c r="H36" s="44"/>
      <c r="I36" s="44"/>
      <c r="J36" s="45"/>
    </row>
    <row r="37" ht="75">
      <c r="A37" s="36" t="s">
        <v>44</v>
      </c>
      <c r="B37" s="43"/>
      <c r="C37" s="44"/>
      <c r="D37" s="44"/>
      <c r="E37" s="38" t="s">
        <v>124</v>
      </c>
      <c r="F37" s="44"/>
      <c r="G37" s="44"/>
      <c r="H37" s="44"/>
      <c r="I37" s="44"/>
      <c r="J37" s="45"/>
    </row>
    <row r="38">
      <c r="A38" s="36" t="s">
        <v>37</v>
      </c>
      <c r="B38" s="36">
        <v>8</v>
      </c>
      <c r="C38" s="37" t="s">
        <v>125</v>
      </c>
      <c r="D38" s="36" t="s">
        <v>39</v>
      </c>
      <c r="E38" s="38" t="s">
        <v>126</v>
      </c>
      <c r="F38" s="39" t="s">
        <v>92</v>
      </c>
      <c r="G38" s="40">
        <v>7.5679999999999996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 ht="90">
      <c r="A39" s="36" t="s">
        <v>42</v>
      </c>
      <c r="B39" s="43"/>
      <c r="C39" s="44"/>
      <c r="D39" s="44"/>
      <c r="E39" s="38" t="s">
        <v>127</v>
      </c>
      <c r="F39" s="44"/>
      <c r="G39" s="44"/>
      <c r="H39" s="44"/>
      <c r="I39" s="44"/>
      <c r="J39" s="45"/>
    </row>
    <row r="40">
      <c r="A40" s="36" t="s">
        <v>94</v>
      </c>
      <c r="B40" s="43"/>
      <c r="C40" s="44"/>
      <c r="D40" s="44"/>
      <c r="E40" s="50" t="s">
        <v>128</v>
      </c>
      <c r="F40" s="44"/>
      <c r="G40" s="44"/>
      <c r="H40" s="44"/>
      <c r="I40" s="44"/>
      <c r="J40" s="45"/>
    </row>
    <row r="41" ht="409.5">
      <c r="A41" s="36" t="s">
        <v>44</v>
      </c>
      <c r="B41" s="43"/>
      <c r="C41" s="44"/>
      <c r="D41" s="44"/>
      <c r="E41" s="38" t="s">
        <v>129</v>
      </c>
      <c r="F41" s="44"/>
      <c r="G41" s="44"/>
      <c r="H41" s="44"/>
      <c r="I41" s="44"/>
      <c r="J41" s="45"/>
    </row>
    <row r="42">
      <c r="A42" s="36" t="s">
        <v>37</v>
      </c>
      <c r="B42" s="36">
        <v>9</v>
      </c>
      <c r="C42" s="37" t="s">
        <v>130</v>
      </c>
      <c r="D42" s="36" t="s">
        <v>39</v>
      </c>
      <c r="E42" s="38" t="s">
        <v>131</v>
      </c>
      <c r="F42" s="39" t="s">
        <v>92</v>
      </c>
      <c r="G42" s="40">
        <v>11.699999999999999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 ht="45">
      <c r="A43" s="36" t="s">
        <v>42</v>
      </c>
      <c r="B43" s="43"/>
      <c r="C43" s="44"/>
      <c r="D43" s="44"/>
      <c r="E43" s="38" t="s">
        <v>132</v>
      </c>
      <c r="F43" s="44"/>
      <c r="G43" s="44"/>
      <c r="H43" s="44"/>
      <c r="I43" s="44"/>
      <c r="J43" s="45"/>
    </row>
    <row r="44">
      <c r="A44" s="36" t="s">
        <v>94</v>
      </c>
      <c r="B44" s="43"/>
      <c r="C44" s="44"/>
      <c r="D44" s="44"/>
      <c r="E44" s="50" t="s">
        <v>133</v>
      </c>
      <c r="F44" s="44"/>
      <c r="G44" s="44"/>
      <c r="H44" s="44"/>
      <c r="I44" s="44"/>
      <c r="J44" s="45"/>
    </row>
    <row r="45" ht="120">
      <c r="A45" s="36" t="s">
        <v>44</v>
      </c>
      <c r="B45" s="43"/>
      <c r="C45" s="44"/>
      <c r="D45" s="44"/>
      <c r="E45" s="38" t="s">
        <v>134</v>
      </c>
      <c r="F45" s="44"/>
      <c r="G45" s="44"/>
      <c r="H45" s="44"/>
      <c r="I45" s="44"/>
      <c r="J45" s="45"/>
    </row>
    <row r="46">
      <c r="A46" s="36" t="s">
        <v>37</v>
      </c>
      <c r="B46" s="36">
        <v>10</v>
      </c>
      <c r="C46" s="37" t="s">
        <v>135</v>
      </c>
      <c r="D46" s="36" t="s">
        <v>39</v>
      </c>
      <c r="E46" s="38" t="s">
        <v>136</v>
      </c>
      <c r="F46" s="39" t="s">
        <v>92</v>
      </c>
      <c r="G46" s="40">
        <v>0.623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 ht="90">
      <c r="A47" s="36" t="s">
        <v>42</v>
      </c>
      <c r="B47" s="43"/>
      <c r="C47" s="44"/>
      <c r="D47" s="44"/>
      <c r="E47" s="38" t="s">
        <v>137</v>
      </c>
      <c r="F47" s="44"/>
      <c r="G47" s="44"/>
      <c r="H47" s="44"/>
      <c r="I47" s="44"/>
      <c r="J47" s="45"/>
    </row>
    <row r="48">
      <c r="A48" s="36" t="s">
        <v>94</v>
      </c>
      <c r="B48" s="43"/>
      <c r="C48" s="44"/>
      <c r="D48" s="44"/>
      <c r="E48" s="50" t="s">
        <v>138</v>
      </c>
      <c r="F48" s="44"/>
      <c r="G48" s="44"/>
      <c r="H48" s="44"/>
      <c r="I48" s="44"/>
      <c r="J48" s="45"/>
    </row>
    <row r="49" ht="409.5">
      <c r="A49" s="36" t="s">
        <v>44</v>
      </c>
      <c r="B49" s="43"/>
      <c r="C49" s="44"/>
      <c r="D49" s="44"/>
      <c r="E49" s="38" t="s">
        <v>139</v>
      </c>
      <c r="F49" s="44"/>
      <c r="G49" s="44"/>
      <c r="H49" s="44"/>
      <c r="I49" s="44"/>
      <c r="J49" s="45"/>
    </row>
    <row r="50">
      <c r="A50" s="36" t="s">
        <v>37</v>
      </c>
      <c r="B50" s="36">
        <v>11</v>
      </c>
      <c r="C50" s="37" t="s">
        <v>140</v>
      </c>
      <c r="D50" s="36" t="s">
        <v>39</v>
      </c>
      <c r="E50" s="38" t="s">
        <v>141</v>
      </c>
      <c r="F50" s="39" t="s">
        <v>92</v>
      </c>
      <c r="G50" s="40">
        <v>6.5209999999999999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 ht="90">
      <c r="A51" s="36" t="s">
        <v>42</v>
      </c>
      <c r="B51" s="43"/>
      <c r="C51" s="44"/>
      <c r="D51" s="44"/>
      <c r="E51" s="38" t="s">
        <v>142</v>
      </c>
      <c r="F51" s="44"/>
      <c r="G51" s="44"/>
      <c r="H51" s="44"/>
      <c r="I51" s="44"/>
      <c r="J51" s="45"/>
    </row>
    <row r="52">
      <c r="A52" s="36" t="s">
        <v>94</v>
      </c>
      <c r="B52" s="43"/>
      <c r="C52" s="44"/>
      <c r="D52" s="44"/>
      <c r="E52" s="50" t="s">
        <v>143</v>
      </c>
      <c r="F52" s="44"/>
      <c r="G52" s="44"/>
      <c r="H52" s="44"/>
      <c r="I52" s="44"/>
      <c r="J52" s="45"/>
    </row>
    <row r="53" ht="409.5">
      <c r="A53" s="36" t="s">
        <v>44</v>
      </c>
      <c r="B53" s="43"/>
      <c r="C53" s="44"/>
      <c r="D53" s="44"/>
      <c r="E53" s="38" t="s">
        <v>144</v>
      </c>
      <c r="F53" s="44"/>
      <c r="G53" s="44"/>
      <c r="H53" s="44"/>
      <c r="I53" s="44"/>
      <c r="J53" s="45"/>
    </row>
    <row r="54">
      <c r="A54" s="36" t="s">
        <v>37</v>
      </c>
      <c r="B54" s="36">
        <v>12</v>
      </c>
      <c r="C54" s="37" t="s">
        <v>145</v>
      </c>
      <c r="D54" s="36" t="s">
        <v>39</v>
      </c>
      <c r="E54" s="38" t="s">
        <v>146</v>
      </c>
      <c r="F54" s="39" t="s">
        <v>92</v>
      </c>
      <c r="G54" s="40">
        <v>15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 ht="45">
      <c r="A55" s="36" t="s">
        <v>42</v>
      </c>
      <c r="B55" s="43"/>
      <c r="C55" s="44"/>
      <c r="D55" s="44"/>
      <c r="E55" s="38" t="s">
        <v>147</v>
      </c>
      <c r="F55" s="44"/>
      <c r="G55" s="44"/>
      <c r="H55" s="44"/>
      <c r="I55" s="44"/>
      <c r="J55" s="45"/>
    </row>
    <row r="56" ht="75">
      <c r="A56" s="36" t="s">
        <v>94</v>
      </c>
      <c r="B56" s="43"/>
      <c r="C56" s="44"/>
      <c r="D56" s="44"/>
      <c r="E56" s="50" t="s">
        <v>148</v>
      </c>
      <c r="F56" s="44"/>
      <c r="G56" s="44"/>
      <c r="H56" s="44"/>
      <c r="I56" s="44"/>
      <c r="J56" s="45"/>
    </row>
    <row r="57" ht="375">
      <c r="A57" s="36" t="s">
        <v>44</v>
      </c>
      <c r="B57" s="43"/>
      <c r="C57" s="44"/>
      <c r="D57" s="44"/>
      <c r="E57" s="38" t="s">
        <v>149</v>
      </c>
      <c r="F57" s="44"/>
      <c r="G57" s="44"/>
      <c r="H57" s="44"/>
      <c r="I57" s="44"/>
      <c r="J57" s="45"/>
    </row>
    <row r="58">
      <c r="A58" s="36" t="s">
        <v>37</v>
      </c>
      <c r="B58" s="36">
        <v>13</v>
      </c>
      <c r="C58" s="37" t="s">
        <v>150</v>
      </c>
      <c r="D58" s="36" t="s">
        <v>39</v>
      </c>
      <c r="E58" s="38" t="s">
        <v>151</v>
      </c>
      <c r="F58" s="39" t="s">
        <v>92</v>
      </c>
      <c r="G58" s="40">
        <v>12.92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 ht="45">
      <c r="A59" s="36" t="s">
        <v>42</v>
      </c>
      <c r="B59" s="43"/>
      <c r="C59" s="44"/>
      <c r="D59" s="44"/>
      <c r="E59" s="38" t="s">
        <v>152</v>
      </c>
      <c r="F59" s="44"/>
      <c r="G59" s="44"/>
      <c r="H59" s="44"/>
      <c r="I59" s="44"/>
      <c r="J59" s="45"/>
    </row>
    <row r="60">
      <c r="A60" s="36" t="s">
        <v>94</v>
      </c>
      <c r="B60" s="43"/>
      <c r="C60" s="44"/>
      <c r="D60" s="44"/>
      <c r="E60" s="50" t="s">
        <v>153</v>
      </c>
      <c r="F60" s="44"/>
      <c r="G60" s="44"/>
      <c r="H60" s="44"/>
      <c r="I60" s="44"/>
      <c r="J60" s="45"/>
    </row>
    <row r="61" ht="75">
      <c r="A61" s="36" t="s">
        <v>44</v>
      </c>
      <c r="B61" s="43"/>
      <c r="C61" s="44"/>
      <c r="D61" s="44"/>
      <c r="E61" s="38" t="s">
        <v>154</v>
      </c>
      <c r="F61" s="44"/>
      <c r="G61" s="44"/>
      <c r="H61" s="44"/>
      <c r="I61" s="44"/>
      <c r="J61" s="45"/>
    </row>
    <row r="62">
      <c r="A62" s="36" t="s">
        <v>37</v>
      </c>
      <c r="B62" s="36">
        <v>14</v>
      </c>
      <c r="C62" s="37" t="s">
        <v>155</v>
      </c>
      <c r="D62" s="36" t="s">
        <v>39</v>
      </c>
      <c r="E62" s="38" t="s">
        <v>156</v>
      </c>
      <c r="F62" s="39" t="s">
        <v>157</v>
      </c>
      <c r="G62" s="40">
        <v>86.132999999999996</v>
      </c>
      <c r="H62" s="41">
        <v>0</v>
      </c>
      <c r="I62" s="41">
        <f>ROUND(G62*H62,P4)</f>
        <v>0</v>
      </c>
      <c r="J62" s="36"/>
      <c r="O62" s="42">
        <f>I62*0.21</f>
        <v>0</v>
      </c>
      <c r="P62">
        <v>3</v>
      </c>
    </row>
    <row r="63" ht="30">
      <c r="A63" s="36" t="s">
        <v>42</v>
      </c>
      <c r="B63" s="43"/>
      <c r="C63" s="44"/>
      <c r="D63" s="44"/>
      <c r="E63" s="38" t="s">
        <v>158</v>
      </c>
      <c r="F63" s="44"/>
      <c r="G63" s="44"/>
      <c r="H63" s="44"/>
      <c r="I63" s="44"/>
      <c r="J63" s="45"/>
    </row>
    <row r="64">
      <c r="A64" s="36" t="s">
        <v>94</v>
      </c>
      <c r="B64" s="43"/>
      <c r="C64" s="44"/>
      <c r="D64" s="44"/>
      <c r="E64" s="50" t="s">
        <v>159</v>
      </c>
      <c r="F64" s="44"/>
      <c r="G64" s="44"/>
      <c r="H64" s="44"/>
      <c r="I64" s="44"/>
      <c r="J64" s="45"/>
    </row>
    <row r="65" ht="75">
      <c r="A65" s="36" t="s">
        <v>44</v>
      </c>
      <c r="B65" s="43"/>
      <c r="C65" s="44"/>
      <c r="D65" s="44"/>
      <c r="E65" s="38" t="s">
        <v>160</v>
      </c>
      <c r="F65" s="44"/>
      <c r="G65" s="44"/>
      <c r="H65" s="44"/>
      <c r="I65" s="44"/>
      <c r="J65" s="45"/>
    </row>
    <row r="66">
      <c r="A66" s="30" t="s">
        <v>35</v>
      </c>
      <c r="B66" s="31"/>
      <c r="C66" s="32" t="s">
        <v>161</v>
      </c>
      <c r="D66" s="33"/>
      <c r="E66" s="30" t="s">
        <v>162</v>
      </c>
      <c r="F66" s="33"/>
      <c r="G66" s="33"/>
      <c r="H66" s="33"/>
      <c r="I66" s="34">
        <f>SUMIFS(I67:I90,A67:A90,"P")</f>
        <v>0</v>
      </c>
      <c r="J66" s="35"/>
    </row>
    <row r="67">
      <c r="A67" s="36" t="s">
        <v>37</v>
      </c>
      <c r="B67" s="36">
        <v>15</v>
      </c>
      <c r="C67" s="37" t="s">
        <v>163</v>
      </c>
      <c r="D67" s="36" t="s">
        <v>55</v>
      </c>
      <c r="E67" s="38" t="s">
        <v>164</v>
      </c>
      <c r="F67" s="39" t="s">
        <v>92</v>
      </c>
      <c r="G67" s="40">
        <v>3.2759999999999998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 ht="60">
      <c r="A68" s="36" t="s">
        <v>42</v>
      </c>
      <c r="B68" s="43"/>
      <c r="C68" s="44"/>
      <c r="D68" s="44"/>
      <c r="E68" s="38" t="s">
        <v>165</v>
      </c>
      <c r="F68" s="44"/>
      <c r="G68" s="44"/>
      <c r="H68" s="44"/>
      <c r="I68" s="44"/>
      <c r="J68" s="45"/>
    </row>
    <row r="69">
      <c r="A69" s="36" t="s">
        <v>94</v>
      </c>
      <c r="B69" s="43"/>
      <c r="C69" s="44"/>
      <c r="D69" s="44"/>
      <c r="E69" s="50" t="s">
        <v>166</v>
      </c>
      <c r="F69" s="44"/>
      <c r="G69" s="44"/>
      <c r="H69" s="44"/>
      <c r="I69" s="44"/>
      <c r="J69" s="45"/>
    </row>
    <row r="70" ht="409.5">
      <c r="A70" s="36" t="s">
        <v>44</v>
      </c>
      <c r="B70" s="43"/>
      <c r="C70" s="44"/>
      <c r="D70" s="44"/>
      <c r="E70" s="38" t="s">
        <v>167</v>
      </c>
      <c r="F70" s="44"/>
      <c r="G70" s="44"/>
      <c r="H70" s="44"/>
      <c r="I70" s="44"/>
      <c r="J70" s="45"/>
    </row>
    <row r="71">
      <c r="A71" s="36" t="s">
        <v>37</v>
      </c>
      <c r="B71" s="36">
        <v>16</v>
      </c>
      <c r="C71" s="37" t="s">
        <v>163</v>
      </c>
      <c r="D71" s="36" t="s">
        <v>59</v>
      </c>
      <c r="E71" s="38" t="s">
        <v>164</v>
      </c>
      <c r="F71" s="39" t="s">
        <v>92</v>
      </c>
      <c r="G71" s="40">
        <v>3.2410000000000001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42</v>
      </c>
      <c r="B72" s="43"/>
      <c r="C72" s="44"/>
      <c r="D72" s="44"/>
      <c r="E72" s="38" t="s">
        <v>168</v>
      </c>
      <c r="F72" s="44"/>
      <c r="G72" s="44"/>
      <c r="H72" s="44"/>
      <c r="I72" s="44"/>
      <c r="J72" s="45"/>
    </row>
    <row r="73">
      <c r="A73" s="36" t="s">
        <v>94</v>
      </c>
      <c r="B73" s="43"/>
      <c r="C73" s="44"/>
      <c r="D73" s="44"/>
      <c r="E73" s="50" t="s">
        <v>169</v>
      </c>
      <c r="F73" s="44"/>
      <c r="G73" s="44"/>
      <c r="H73" s="44"/>
      <c r="I73" s="44"/>
      <c r="J73" s="45"/>
    </row>
    <row r="74" ht="409.5">
      <c r="A74" s="36" t="s">
        <v>44</v>
      </c>
      <c r="B74" s="43"/>
      <c r="C74" s="44"/>
      <c r="D74" s="44"/>
      <c r="E74" s="38" t="s">
        <v>167</v>
      </c>
      <c r="F74" s="44"/>
      <c r="G74" s="44"/>
      <c r="H74" s="44"/>
      <c r="I74" s="44"/>
      <c r="J74" s="45"/>
    </row>
    <row r="75">
      <c r="A75" s="36" t="s">
        <v>37</v>
      </c>
      <c r="B75" s="36">
        <v>17</v>
      </c>
      <c r="C75" s="37" t="s">
        <v>163</v>
      </c>
      <c r="D75" s="36" t="s">
        <v>170</v>
      </c>
      <c r="E75" s="38" t="s">
        <v>164</v>
      </c>
      <c r="F75" s="39" t="s">
        <v>92</v>
      </c>
      <c r="G75" s="40">
        <v>18.881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 ht="45">
      <c r="A76" s="36" t="s">
        <v>42</v>
      </c>
      <c r="B76" s="43"/>
      <c r="C76" s="44"/>
      <c r="D76" s="44"/>
      <c r="E76" s="38" t="s">
        <v>171</v>
      </c>
      <c r="F76" s="44"/>
      <c r="G76" s="44"/>
      <c r="H76" s="44"/>
      <c r="I76" s="44"/>
      <c r="J76" s="45"/>
    </row>
    <row r="77">
      <c r="A77" s="36" t="s">
        <v>94</v>
      </c>
      <c r="B77" s="43"/>
      <c r="C77" s="44"/>
      <c r="D77" s="44"/>
      <c r="E77" s="50" t="s">
        <v>172</v>
      </c>
      <c r="F77" s="44"/>
      <c r="G77" s="44"/>
      <c r="H77" s="44"/>
      <c r="I77" s="44"/>
      <c r="J77" s="45"/>
    </row>
    <row r="78" ht="409.5">
      <c r="A78" s="36" t="s">
        <v>44</v>
      </c>
      <c r="B78" s="43"/>
      <c r="C78" s="44"/>
      <c r="D78" s="44"/>
      <c r="E78" s="38" t="s">
        <v>167</v>
      </c>
      <c r="F78" s="44"/>
      <c r="G78" s="44"/>
      <c r="H78" s="44"/>
      <c r="I78" s="44"/>
      <c r="J78" s="45"/>
    </row>
    <row r="79">
      <c r="A79" s="36" t="s">
        <v>37</v>
      </c>
      <c r="B79" s="36">
        <v>18</v>
      </c>
      <c r="C79" s="37" t="s">
        <v>173</v>
      </c>
      <c r="D79" s="36" t="s">
        <v>39</v>
      </c>
      <c r="E79" s="38" t="s">
        <v>174</v>
      </c>
      <c r="F79" s="39" t="s">
        <v>92</v>
      </c>
      <c r="G79" s="40">
        <v>1.6910000000000001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 ht="60">
      <c r="A80" s="36" t="s">
        <v>42</v>
      </c>
      <c r="B80" s="43"/>
      <c r="C80" s="44"/>
      <c r="D80" s="44"/>
      <c r="E80" s="38" t="s">
        <v>175</v>
      </c>
      <c r="F80" s="44"/>
      <c r="G80" s="44"/>
      <c r="H80" s="44"/>
      <c r="I80" s="44"/>
      <c r="J80" s="45"/>
    </row>
    <row r="81">
      <c r="A81" s="36" t="s">
        <v>94</v>
      </c>
      <c r="B81" s="43"/>
      <c r="C81" s="44"/>
      <c r="D81" s="44"/>
      <c r="E81" s="50" t="s">
        <v>176</v>
      </c>
      <c r="F81" s="44"/>
      <c r="G81" s="44"/>
      <c r="H81" s="44"/>
      <c r="I81" s="44"/>
      <c r="J81" s="45"/>
    </row>
    <row r="82" ht="409.5">
      <c r="A82" s="36" t="s">
        <v>44</v>
      </c>
      <c r="B82" s="43"/>
      <c r="C82" s="44"/>
      <c r="D82" s="44"/>
      <c r="E82" s="38" t="s">
        <v>167</v>
      </c>
      <c r="F82" s="44"/>
      <c r="G82" s="44"/>
      <c r="H82" s="44"/>
      <c r="I82" s="44"/>
      <c r="J82" s="45"/>
    </row>
    <row r="83">
      <c r="A83" s="36" t="s">
        <v>37</v>
      </c>
      <c r="B83" s="36">
        <v>19</v>
      </c>
      <c r="C83" s="37" t="s">
        <v>177</v>
      </c>
      <c r="D83" s="36" t="s">
        <v>39</v>
      </c>
      <c r="E83" s="38" t="s">
        <v>178</v>
      </c>
      <c r="F83" s="39" t="s">
        <v>92</v>
      </c>
      <c r="G83" s="40">
        <v>2.254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 ht="60">
      <c r="A84" s="36" t="s">
        <v>42</v>
      </c>
      <c r="B84" s="43"/>
      <c r="C84" s="44"/>
      <c r="D84" s="44"/>
      <c r="E84" s="38" t="s">
        <v>179</v>
      </c>
      <c r="F84" s="44"/>
      <c r="G84" s="44"/>
      <c r="H84" s="44"/>
      <c r="I84" s="44"/>
      <c r="J84" s="45"/>
    </row>
    <row r="85">
      <c r="A85" s="36" t="s">
        <v>94</v>
      </c>
      <c r="B85" s="43"/>
      <c r="C85" s="44"/>
      <c r="D85" s="44"/>
      <c r="E85" s="50" t="s">
        <v>180</v>
      </c>
      <c r="F85" s="44"/>
      <c r="G85" s="44"/>
      <c r="H85" s="44"/>
      <c r="I85" s="44"/>
      <c r="J85" s="45"/>
    </row>
    <row r="86" ht="150">
      <c r="A86" s="36" t="s">
        <v>44</v>
      </c>
      <c r="B86" s="43"/>
      <c r="C86" s="44"/>
      <c r="D86" s="44"/>
      <c r="E86" s="38" t="s">
        <v>181</v>
      </c>
      <c r="F86" s="44"/>
      <c r="G86" s="44"/>
      <c r="H86" s="44"/>
      <c r="I86" s="44"/>
      <c r="J86" s="45"/>
    </row>
    <row r="87">
      <c r="A87" s="36" t="s">
        <v>37</v>
      </c>
      <c r="B87" s="36">
        <v>20</v>
      </c>
      <c r="C87" s="37" t="s">
        <v>182</v>
      </c>
      <c r="D87" s="36" t="s">
        <v>39</v>
      </c>
      <c r="E87" s="38" t="s">
        <v>183</v>
      </c>
      <c r="F87" s="39" t="s">
        <v>92</v>
      </c>
      <c r="G87" s="40">
        <v>1.704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42</v>
      </c>
      <c r="B88" s="43"/>
      <c r="C88" s="44"/>
      <c r="D88" s="44"/>
      <c r="E88" s="38" t="s">
        <v>184</v>
      </c>
      <c r="F88" s="44"/>
      <c r="G88" s="44"/>
      <c r="H88" s="44"/>
      <c r="I88" s="44"/>
      <c r="J88" s="45"/>
    </row>
    <row r="89" ht="45">
      <c r="A89" s="36" t="s">
        <v>94</v>
      </c>
      <c r="B89" s="43"/>
      <c r="C89" s="44"/>
      <c r="D89" s="44"/>
      <c r="E89" s="50" t="s">
        <v>185</v>
      </c>
      <c r="F89" s="44"/>
      <c r="G89" s="44"/>
      <c r="H89" s="44"/>
      <c r="I89" s="44"/>
      <c r="J89" s="45"/>
    </row>
    <row r="90" ht="409.5">
      <c r="A90" s="36" t="s">
        <v>44</v>
      </c>
      <c r="B90" s="43"/>
      <c r="C90" s="44"/>
      <c r="D90" s="44"/>
      <c r="E90" s="38" t="s">
        <v>186</v>
      </c>
      <c r="F90" s="44"/>
      <c r="G90" s="44"/>
      <c r="H90" s="44"/>
      <c r="I90" s="44"/>
      <c r="J90" s="45"/>
    </row>
    <row r="91">
      <c r="A91" s="30" t="s">
        <v>35</v>
      </c>
      <c r="B91" s="31"/>
      <c r="C91" s="32" t="s">
        <v>187</v>
      </c>
      <c r="D91" s="33"/>
      <c r="E91" s="30" t="s">
        <v>188</v>
      </c>
      <c r="F91" s="33"/>
      <c r="G91" s="33"/>
      <c r="H91" s="33"/>
      <c r="I91" s="34">
        <f>SUMIFS(I92:I95,A92:A95,"P")</f>
        <v>0</v>
      </c>
      <c r="J91" s="35"/>
    </row>
    <row r="92">
      <c r="A92" s="36" t="s">
        <v>37</v>
      </c>
      <c r="B92" s="36">
        <v>21</v>
      </c>
      <c r="C92" s="37" t="s">
        <v>189</v>
      </c>
      <c r="D92" s="36" t="s">
        <v>39</v>
      </c>
      <c r="E92" s="38" t="s">
        <v>190</v>
      </c>
      <c r="F92" s="39" t="s">
        <v>157</v>
      </c>
      <c r="G92" s="40">
        <v>32.634999999999998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 ht="30">
      <c r="A93" s="36" t="s">
        <v>42</v>
      </c>
      <c r="B93" s="43"/>
      <c r="C93" s="44"/>
      <c r="D93" s="44"/>
      <c r="E93" s="38" t="s">
        <v>191</v>
      </c>
      <c r="F93" s="44"/>
      <c r="G93" s="44"/>
      <c r="H93" s="44"/>
      <c r="I93" s="44"/>
      <c r="J93" s="45"/>
    </row>
    <row r="94">
      <c r="A94" s="36" t="s">
        <v>94</v>
      </c>
      <c r="B94" s="43"/>
      <c r="C94" s="44"/>
      <c r="D94" s="44"/>
      <c r="E94" s="50" t="s">
        <v>192</v>
      </c>
      <c r="F94" s="44"/>
      <c r="G94" s="44"/>
      <c r="H94" s="44"/>
      <c r="I94" s="44"/>
      <c r="J94" s="45"/>
    </row>
    <row r="95" ht="120">
      <c r="A95" s="36" t="s">
        <v>44</v>
      </c>
      <c r="B95" s="43"/>
      <c r="C95" s="44"/>
      <c r="D95" s="44"/>
      <c r="E95" s="38" t="s">
        <v>193</v>
      </c>
      <c r="F95" s="44"/>
      <c r="G95" s="44"/>
      <c r="H95" s="44"/>
      <c r="I95" s="44"/>
      <c r="J95" s="45"/>
    </row>
    <row r="96">
      <c r="A96" s="30" t="s">
        <v>35</v>
      </c>
      <c r="B96" s="31"/>
      <c r="C96" s="32" t="s">
        <v>194</v>
      </c>
      <c r="D96" s="33"/>
      <c r="E96" s="30" t="s">
        <v>195</v>
      </c>
      <c r="F96" s="33"/>
      <c r="G96" s="33"/>
      <c r="H96" s="33"/>
      <c r="I96" s="34">
        <f>SUMIFS(I97:I126,A97:A126,"P")</f>
        <v>0</v>
      </c>
      <c r="J96" s="35"/>
    </row>
    <row r="97">
      <c r="A97" s="36" t="s">
        <v>37</v>
      </c>
      <c r="B97" s="36">
        <v>22</v>
      </c>
      <c r="C97" s="37" t="s">
        <v>196</v>
      </c>
      <c r="D97" s="36" t="s">
        <v>39</v>
      </c>
      <c r="E97" s="38" t="s">
        <v>197</v>
      </c>
      <c r="F97" s="39" t="s">
        <v>198</v>
      </c>
      <c r="G97" s="40">
        <v>12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 ht="45">
      <c r="A98" s="36" t="s">
        <v>42</v>
      </c>
      <c r="B98" s="43"/>
      <c r="C98" s="44"/>
      <c r="D98" s="44"/>
      <c r="E98" s="38" t="s">
        <v>199</v>
      </c>
      <c r="F98" s="44"/>
      <c r="G98" s="44"/>
      <c r="H98" s="44"/>
      <c r="I98" s="44"/>
      <c r="J98" s="45"/>
    </row>
    <row r="99" ht="90">
      <c r="A99" s="36" t="s">
        <v>44</v>
      </c>
      <c r="B99" s="43"/>
      <c r="C99" s="44"/>
      <c r="D99" s="44"/>
      <c r="E99" s="38" t="s">
        <v>200</v>
      </c>
      <c r="F99" s="44"/>
      <c r="G99" s="44"/>
      <c r="H99" s="44"/>
      <c r="I99" s="44"/>
      <c r="J99" s="45"/>
    </row>
    <row r="100">
      <c r="A100" s="36" t="s">
        <v>37</v>
      </c>
      <c r="B100" s="36">
        <v>23</v>
      </c>
      <c r="C100" s="37" t="s">
        <v>201</v>
      </c>
      <c r="D100" s="36" t="s">
        <v>39</v>
      </c>
      <c r="E100" s="38" t="s">
        <v>202</v>
      </c>
      <c r="F100" s="39" t="s">
        <v>198</v>
      </c>
      <c r="G100" s="40">
        <v>10.1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 ht="30">
      <c r="A101" s="36" t="s">
        <v>42</v>
      </c>
      <c r="B101" s="43"/>
      <c r="C101" s="44"/>
      <c r="D101" s="44"/>
      <c r="E101" s="38" t="s">
        <v>203</v>
      </c>
      <c r="F101" s="44"/>
      <c r="G101" s="44"/>
      <c r="H101" s="44"/>
      <c r="I101" s="44"/>
      <c r="J101" s="45"/>
    </row>
    <row r="102">
      <c r="A102" s="36" t="s">
        <v>94</v>
      </c>
      <c r="B102" s="43"/>
      <c r="C102" s="44"/>
      <c r="D102" s="44"/>
      <c r="E102" s="50" t="s">
        <v>204</v>
      </c>
      <c r="F102" s="44"/>
      <c r="G102" s="44"/>
      <c r="H102" s="44"/>
      <c r="I102" s="44"/>
      <c r="J102" s="45"/>
    </row>
    <row r="103" ht="75">
      <c r="A103" s="36" t="s">
        <v>44</v>
      </c>
      <c r="B103" s="43"/>
      <c r="C103" s="44"/>
      <c r="D103" s="44"/>
      <c r="E103" s="38" t="s">
        <v>205</v>
      </c>
      <c r="F103" s="44"/>
      <c r="G103" s="44"/>
      <c r="H103" s="44"/>
      <c r="I103" s="44"/>
      <c r="J103" s="45"/>
    </row>
    <row r="104">
      <c r="A104" s="36" t="s">
        <v>37</v>
      </c>
      <c r="B104" s="36">
        <v>24</v>
      </c>
      <c r="C104" s="37" t="s">
        <v>206</v>
      </c>
      <c r="D104" s="36" t="s">
        <v>39</v>
      </c>
      <c r="E104" s="38" t="s">
        <v>207</v>
      </c>
      <c r="F104" s="39" t="s">
        <v>198</v>
      </c>
      <c r="G104" s="40">
        <v>15.9</v>
      </c>
      <c r="H104" s="41">
        <v>0</v>
      </c>
      <c r="I104" s="41">
        <f>ROUND(G104*H104,P4)</f>
        <v>0</v>
      </c>
      <c r="J104" s="36"/>
      <c r="O104" s="42">
        <f>I104*0.21</f>
        <v>0</v>
      </c>
      <c r="P104">
        <v>3</v>
      </c>
    </row>
    <row r="105">
      <c r="A105" s="36" t="s">
        <v>42</v>
      </c>
      <c r="B105" s="43"/>
      <c r="C105" s="44"/>
      <c r="D105" s="44"/>
      <c r="E105" s="38" t="s">
        <v>208</v>
      </c>
      <c r="F105" s="44"/>
      <c r="G105" s="44"/>
      <c r="H105" s="44"/>
      <c r="I105" s="44"/>
      <c r="J105" s="45"/>
    </row>
    <row r="106" ht="90">
      <c r="A106" s="36" t="s">
        <v>44</v>
      </c>
      <c r="B106" s="43"/>
      <c r="C106" s="44"/>
      <c r="D106" s="44"/>
      <c r="E106" s="38" t="s">
        <v>209</v>
      </c>
      <c r="F106" s="44"/>
      <c r="G106" s="44"/>
      <c r="H106" s="44"/>
      <c r="I106" s="44"/>
      <c r="J106" s="45"/>
    </row>
    <row r="107">
      <c r="A107" s="36" t="s">
        <v>37</v>
      </c>
      <c r="B107" s="36">
        <v>25</v>
      </c>
      <c r="C107" s="37" t="s">
        <v>210</v>
      </c>
      <c r="D107" s="36" t="s">
        <v>39</v>
      </c>
      <c r="E107" s="38" t="s">
        <v>211</v>
      </c>
      <c r="F107" s="39" t="s">
        <v>198</v>
      </c>
      <c r="G107" s="40">
        <v>35</v>
      </c>
      <c r="H107" s="41">
        <v>0</v>
      </c>
      <c r="I107" s="41">
        <f>ROUND(G107*H107,P4)</f>
        <v>0</v>
      </c>
      <c r="J107" s="36"/>
      <c r="O107" s="42">
        <f>I107*0.21</f>
        <v>0</v>
      </c>
      <c r="P107">
        <v>3</v>
      </c>
    </row>
    <row r="108">
      <c r="A108" s="36" t="s">
        <v>42</v>
      </c>
      <c r="B108" s="43"/>
      <c r="C108" s="44"/>
      <c r="D108" s="44"/>
      <c r="E108" s="38" t="s">
        <v>212</v>
      </c>
      <c r="F108" s="44"/>
      <c r="G108" s="44"/>
      <c r="H108" s="44"/>
      <c r="I108" s="44"/>
      <c r="J108" s="45"/>
    </row>
    <row r="109">
      <c r="A109" s="36" t="s">
        <v>94</v>
      </c>
      <c r="B109" s="43"/>
      <c r="C109" s="44"/>
      <c r="D109" s="44"/>
      <c r="E109" s="50" t="s">
        <v>213</v>
      </c>
      <c r="F109" s="44"/>
      <c r="G109" s="44"/>
      <c r="H109" s="44"/>
      <c r="I109" s="44"/>
      <c r="J109" s="45"/>
    </row>
    <row r="110" ht="75">
      <c r="A110" s="36" t="s">
        <v>44</v>
      </c>
      <c r="B110" s="43"/>
      <c r="C110" s="44"/>
      <c r="D110" s="44"/>
      <c r="E110" s="38" t="s">
        <v>214</v>
      </c>
      <c r="F110" s="44"/>
      <c r="G110" s="44"/>
      <c r="H110" s="44"/>
      <c r="I110" s="44"/>
      <c r="J110" s="45"/>
    </row>
    <row r="111">
      <c r="A111" s="36" t="s">
        <v>37</v>
      </c>
      <c r="B111" s="36">
        <v>26</v>
      </c>
      <c r="C111" s="37" t="s">
        <v>215</v>
      </c>
      <c r="D111" s="36" t="s">
        <v>39</v>
      </c>
      <c r="E111" s="38" t="s">
        <v>216</v>
      </c>
      <c r="F111" s="39" t="s">
        <v>217</v>
      </c>
      <c r="G111" s="40">
        <v>49.5</v>
      </c>
      <c r="H111" s="41">
        <v>0</v>
      </c>
      <c r="I111" s="41">
        <f>ROUND(G111*H111,P4)</f>
        <v>0</v>
      </c>
      <c r="J111" s="36"/>
      <c r="O111" s="42">
        <f>I111*0.21</f>
        <v>0</v>
      </c>
      <c r="P111">
        <v>3</v>
      </c>
    </row>
    <row r="112" ht="60">
      <c r="A112" s="36" t="s">
        <v>42</v>
      </c>
      <c r="B112" s="43"/>
      <c r="C112" s="44"/>
      <c r="D112" s="44"/>
      <c r="E112" s="38" t="s">
        <v>218</v>
      </c>
      <c r="F112" s="44"/>
      <c r="G112" s="44"/>
      <c r="H112" s="44"/>
      <c r="I112" s="44"/>
      <c r="J112" s="45"/>
    </row>
    <row r="113" ht="45">
      <c r="A113" s="36" t="s">
        <v>94</v>
      </c>
      <c r="B113" s="43"/>
      <c r="C113" s="44"/>
      <c r="D113" s="44"/>
      <c r="E113" s="50" t="s">
        <v>219</v>
      </c>
      <c r="F113" s="44"/>
      <c r="G113" s="44"/>
      <c r="H113" s="44"/>
      <c r="I113" s="44"/>
      <c r="J113" s="45"/>
    </row>
    <row r="114" ht="75">
      <c r="A114" s="36" t="s">
        <v>44</v>
      </c>
      <c r="B114" s="43"/>
      <c r="C114" s="44"/>
      <c r="D114" s="44"/>
      <c r="E114" s="38" t="s">
        <v>220</v>
      </c>
      <c r="F114" s="44"/>
      <c r="G114" s="44"/>
      <c r="H114" s="44"/>
      <c r="I114" s="44"/>
      <c r="J114" s="45"/>
    </row>
    <row r="115">
      <c r="A115" s="36" t="s">
        <v>37</v>
      </c>
      <c r="B115" s="36">
        <v>27</v>
      </c>
      <c r="C115" s="37" t="s">
        <v>221</v>
      </c>
      <c r="D115" s="36" t="s">
        <v>39</v>
      </c>
      <c r="E115" s="38" t="s">
        <v>222</v>
      </c>
      <c r="F115" s="39" t="s">
        <v>92</v>
      </c>
      <c r="G115" s="40">
        <v>10.27</v>
      </c>
      <c r="H115" s="41">
        <v>0</v>
      </c>
      <c r="I115" s="41">
        <f>ROUND(G115*H115,P4)</f>
        <v>0</v>
      </c>
      <c r="J115" s="36"/>
      <c r="O115" s="42">
        <f>I115*0.21</f>
        <v>0</v>
      </c>
      <c r="P115">
        <v>3</v>
      </c>
    </row>
    <row r="116">
      <c r="A116" s="36" t="s">
        <v>42</v>
      </c>
      <c r="B116" s="43"/>
      <c r="C116" s="44"/>
      <c r="D116" s="44"/>
      <c r="E116" s="38" t="s">
        <v>223</v>
      </c>
      <c r="F116" s="44"/>
      <c r="G116" s="44"/>
      <c r="H116" s="44"/>
      <c r="I116" s="44"/>
      <c r="J116" s="45"/>
    </row>
    <row r="117" ht="45">
      <c r="A117" s="36" t="s">
        <v>94</v>
      </c>
      <c r="B117" s="43"/>
      <c r="C117" s="44"/>
      <c r="D117" s="44"/>
      <c r="E117" s="50" t="s">
        <v>224</v>
      </c>
      <c r="F117" s="44"/>
      <c r="G117" s="44"/>
      <c r="H117" s="44"/>
      <c r="I117" s="44"/>
      <c r="J117" s="45"/>
    </row>
    <row r="118" ht="180">
      <c r="A118" s="36" t="s">
        <v>44</v>
      </c>
      <c r="B118" s="43"/>
      <c r="C118" s="44"/>
      <c r="D118" s="44"/>
      <c r="E118" s="38" t="s">
        <v>225</v>
      </c>
      <c r="F118" s="44"/>
      <c r="G118" s="44"/>
      <c r="H118" s="44"/>
      <c r="I118" s="44"/>
      <c r="J118" s="45"/>
    </row>
    <row r="119">
      <c r="A119" s="36" t="s">
        <v>37</v>
      </c>
      <c r="B119" s="36">
        <v>28</v>
      </c>
      <c r="C119" s="37" t="s">
        <v>226</v>
      </c>
      <c r="D119" s="36" t="s">
        <v>39</v>
      </c>
      <c r="E119" s="38" t="s">
        <v>227</v>
      </c>
      <c r="F119" s="39" t="s">
        <v>92</v>
      </c>
      <c r="G119" s="40">
        <v>2.1379999999999999</v>
      </c>
      <c r="H119" s="41">
        <v>0</v>
      </c>
      <c r="I119" s="41">
        <f>ROUND(G119*H119,P4)</f>
        <v>0</v>
      </c>
      <c r="J119" s="36"/>
      <c r="O119" s="42">
        <f>I119*0.21</f>
        <v>0</v>
      </c>
      <c r="P119">
        <v>3</v>
      </c>
    </row>
    <row r="120" ht="30">
      <c r="A120" s="36" t="s">
        <v>42</v>
      </c>
      <c r="B120" s="43"/>
      <c r="C120" s="44"/>
      <c r="D120" s="44"/>
      <c r="E120" s="38" t="s">
        <v>228</v>
      </c>
      <c r="F120" s="44"/>
      <c r="G120" s="44"/>
      <c r="H120" s="44"/>
      <c r="I120" s="44"/>
      <c r="J120" s="45"/>
    </row>
    <row r="121">
      <c r="A121" s="36" t="s">
        <v>94</v>
      </c>
      <c r="B121" s="43"/>
      <c r="C121" s="44"/>
      <c r="D121" s="44"/>
      <c r="E121" s="50" t="s">
        <v>229</v>
      </c>
      <c r="F121" s="44"/>
      <c r="G121" s="44"/>
      <c r="H121" s="44"/>
      <c r="I121" s="44"/>
      <c r="J121" s="45"/>
    </row>
    <row r="122" ht="180">
      <c r="A122" s="36" t="s">
        <v>44</v>
      </c>
      <c r="B122" s="43"/>
      <c r="C122" s="44"/>
      <c r="D122" s="44"/>
      <c r="E122" s="38" t="s">
        <v>225</v>
      </c>
      <c r="F122" s="44"/>
      <c r="G122" s="44"/>
      <c r="H122" s="44"/>
      <c r="I122" s="44"/>
      <c r="J122" s="45"/>
    </row>
    <row r="123">
      <c r="A123" s="36" t="s">
        <v>37</v>
      </c>
      <c r="B123" s="36">
        <v>29</v>
      </c>
      <c r="C123" s="37" t="s">
        <v>230</v>
      </c>
      <c r="D123" s="36" t="s">
        <v>39</v>
      </c>
      <c r="E123" s="38" t="s">
        <v>231</v>
      </c>
      <c r="F123" s="39" t="s">
        <v>92</v>
      </c>
      <c r="G123" s="40">
        <v>0.84299999999999997</v>
      </c>
      <c r="H123" s="41">
        <v>0</v>
      </c>
      <c r="I123" s="41">
        <f>ROUND(G123*H123,P4)</f>
        <v>0</v>
      </c>
      <c r="J123" s="36"/>
      <c r="O123" s="42">
        <f>I123*0.21</f>
        <v>0</v>
      </c>
      <c r="P123">
        <v>3</v>
      </c>
    </row>
    <row r="124">
      <c r="A124" s="36" t="s">
        <v>42</v>
      </c>
      <c r="B124" s="43"/>
      <c r="C124" s="44"/>
      <c r="D124" s="44"/>
      <c r="E124" s="38" t="s">
        <v>232</v>
      </c>
      <c r="F124" s="44"/>
      <c r="G124" s="44"/>
      <c r="H124" s="44"/>
      <c r="I124" s="44"/>
      <c r="J124" s="45"/>
    </row>
    <row r="125">
      <c r="A125" s="36" t="s">
        <v>94</v>
      </c>
      <c r="B125" s="43"/>
      <c r="C125" s="44"/>
      <c r="D125" s="44"/>
      <c r="E125" s="50" t="s">
        <v>233</v>
      </c>
      <c r="F125" s="44"/>
      <c r="G125" s="44"/>
      <c r="H125" s="44"/>
      <c r="I125" s="44"/>
      <c r="J125" s="45"/>
    </row>
    <row r="126" ht="180">
      <c r="A126" s="36" t="s">
        <v>44</v>
      </c>
      <c r="B126" s="47"/>
      <c r="C126" s="48"/>
      <c r="D126" s="48"/>
      <c r="E126" s="38" t="s">
        <v>225</v>
      </c>
      <c r="F126" s="48"/>
      <c r="G126" s="48"/>
      <c r="H126" s="48"/>
      <c r="I126" s="48"/>
      <c r="J12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Magda Zdražilová</dc:creator>
  <cp:lastModifiedBy>Magda Zdražilová</cp:lastModifiedBy>
  <dcterms:created xsi:type="dcterms:W3CDTF">2025-02-17T12:49:28Z</dcterms:created>
  <dcterms:modified xsi:type="dcterms:W3CDTF">2025-02-17T12:49:28Z</dcterms:modified>
</cp:coreProperties>
</file>